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ncyiida/Documents/My_2021_Competitions/Skate Austin BBO 2021/"/>
    </mc:Choice>
  </mc:AlternateContent>
  <xr:revisionPtr revIDLastSave="0" documentId="13_ncr:1_{B2A05117-A3BC-3D48-AA2C-F1F194D8B486}" xr6:coauthVersionLast="46" xr6:coauthVersionMax="46" xr10:uidLastSave="{00000000-0000-0000-0000-000000000000}"/>
  <bookViews>
    <workbookView xWindow="1160" yWindow="460" windowWidth="27640" windowHeight="17200" tabRatio="298" activeTab="1" xr2:uid="{00000000-000D-0000-FFFF-FFFF00000000}"/>
  </bookViews>
  <sheets>
    <sheet name="Check-in Gold" sheetId="5" r:id="rId1"/>
    <sheet name="Check-in Silver" sheetId="8" r:id="rId2"/>
  </sheets>
  <definedNames>
    <definedName name="Excel_BuiltIn_Print_Area_1">#REF!</definedName>
    <definedName name="Excel_BuiltIn_Print_Area_2_1">#REF!</definedName>
    <definedName name="Excel_BuiltIn_Print_Area_3_1">#REF!</definedName>
    <definedName name="Excel_BuiltIn_Print_Titles_3_1">#REF!</definedName>
    <definedName name="_xlnm.Print_Area" localSheetId="0">'Check-in Gold'!$A$1:$R$100</definedName>
    <definedName name="_xlnm.Print_Area" localSheetId="1">'Check-in Silver'!$A$1:$R$106</definedName>
    <definedName name="_xlnm.Print_Titles" localSheetId="0">'Check-in Gold'!$1:$2</definedName>
    <definedName name="_xlnm.Print_Titles" localSheetId="1">'Check-in Silver'!$1:$2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2" i="5" l="1"/>
  <c r="P92" i="5" s="1"/>
  <c r="M92" i="5"/>
  <c r="L92" i="5"/>
  <c r="J92" i="5" s="1"/>
  <c r="O88" i="5"/>
  <c r="O105" i="8"/>
  <c r="P105" i="8" s="1"/>
  <c r="L105" i="8"/>
  <c r="I105" i="8" s="1"/>
  <c r="G105" i="8" s="1"/>
  <c r="O103" i="8"/>
  <c r="O100" i="8"/>
  <c r="P100" i="8" s="1"/>
  <c r="O98" i="8"/>
  <c r="P98" i="8" s="1"/>
  <c r="G99" i="8"/>
  <c r="O95" i="8"/>
  <c r="O93" i="8"/>
  <c r="P93" i="8" s="1"/>
  <c r="L93" i="8"/>
  <c r="I93" i="8" s="1"/>
  <c r="G93" i="8" s="1"/>
  <c r="O89" i="8"/>
  <c r="N89" i="8" s="1"/>
  <c r="P84" i="8"/>
  <c r="Q84" i="8" s="1"/>
  <c r="N84" i="8"/>
  <c r="M84" i="8"/>
  <c r="L84" i="8"/>
  <c r="J84" i="8" s="1"/>
  <c r="O65" i="8"/>
  <c r="P65" i="8" s="1"/>
  <c r="O61" i="8"/>
  <c r="O59" i="8"/>
  <c r="M59" i="8" s="1"/>
  <c r="O55" i="8"/>
  <c r="P55" i="8" s="1"/>
  <c r="O57" i="8" s="1"/>
  <c r="O50" i="8"/>
  <c r="P50" i="8" s="1"/>
  <c r="O51" i="8" s="1"/>
  <c r="O44" i="8"/>
  <c r="M44" i="8" s="1"/>
  <c r="O76" i="5"/>
  <c r="O69" i="5"/>
  <c r="N69" i="5" s="1"/>
  <c r="O67" i="5"/>
  <c r="P67" i="5" s="1"/>
  <c r="G66" i="5"/>
  <c r="G65" i="5"/>
  <c r="O60" i="5"/>
  <c r="P60" i="5" s="1"/>
  <c r="O61" i="5" s="1"/>
  <c r="N61" i="5" s="1"/>
  <c r="O56" i="5"/>
  <c r="P56" i="5" s="1"/>
  <c r="O57" i="5" s="1"/>
  <c r="P25" i="8"/>
  <c r="O26" i="8" s="1"/>
  <c r="P16" i="8"/>
  <c r="O17" i="8" s="1"/>
  <c r="O13" i="8"/>
  <c r="P13" i="8" s="1"/>
  <c r="P8" i="8"/>
  <c r="O9" i="8" s="1"/>
  <c r="N9" i="8" s="1"/>
  <c r="N8" i="8"/>
  <c r="M8" i="8"/>
  <c r="L8" i="8"/>
  <c r="I8" i="8" s="1"/>
  <c r="G8" i="8" s="1"/>
  <c r="O26" i="5"/>
  <c r="P26" i="5" s="1"/>
  <c r="O27" i="5" s="1"/>
  <c r="Q92" i="5" l="1"/>
  <c r="R92" i="5"/>
  <c r="N92" i="5"/>
  <c r="I92" i="5"/>
  <c r="G92" i="5" s="1"/>
  <c r="R105" i="8"/>
  <c r="Q105" i="8"/>
  <c r="M105" i="8"/>
  <c r="N105" i="8"/>
  <c r="J105" i="8"/>
  <c r="I84" i="8"/>
  <c r="G84" i="8" s="1"/>
  <c r="M93" i="8"/>
  <c r="N93" i="8"/>
  <c r="L98" i="8"/>
  <c r="M98" i="8"/>
  <c r="L100" i="8"/>
  <c r="M100" i="8"/>
  <c r="R100" i="8"/>
  <c r="Q100" i="8"/>
  <c r="N100" i="8"/>
  <c r="Q98" i="8"/>
  <c r="R98" i="8"/>
  <c r="N98" i="8"/>
  <c r="R84" i="8"/>
  <c r="J93" i="8"/>
  <c r="P89" i="8"/>
  <c r="O90" i="8" s="1"/>
  <c r="L90" i="8" s="1"/>
  <c r="R93" i="8"/>
  <c r="Q93" i="8"/>
  <c r="L89" i="8"/>
  <c r="M89" i="8"/>
  <c r="L69" i="5"/>
  <c r="I69" i="5" s="1"/>
  <c r="G69" i="5" s="1"/>
  <c r="L65" i="8"/>
  <c r="I65" i="8" s="1"/>
  <c r="G65" i="8" s="1"/>
  <c r="M65" i="8"/>
  <c r="N65" i="8"/>
  <c r="M55" i="8"/>
  <c r="R65" i="8"/>
  <c r="Q65" i="8"/>
  <c r="N61" i="8"/>
  <c r="M61" i="8"/>
  <c r="P61" i="8"/>
  <c r="L61" i="8"/>
  <c r="P59" i="8"/>
  <c r="R59" i="8" s="1"/>
  <c r="L59" i="8"/>
  <c r="J59" i="8" s="1"/>
  <c r="N59" i="8"/>
  <c r="L55" i="8"/>
  <c r="I55" i="8" s="1"/>
  <c r="G55" i="8" s="1"/>
  <c r="N55" i="8"/>
  <c r="N57" i="8"/>
  <c r="M57" i="8"/>
  <c r="P57" i="8"/>
  <c r="Q57" i="8" s="1"/>
  <c r="L57" i="8"/>
  <c r="J57" i="8" s="1"/>
  <c r="P56" i="8"/>
  <c r="R56" i="8" s="1"/>
  <c r="L56" i="8"/>
  <c r="I56" i="8" s="1"/>
  <c r="G56" i="8" s="1"/>
  <c r="M56" i="8"/>
  <c r="N56" i="8"/>
  <c r="R55" i="8"/>
  <c r="Q55" i="8"/>
  <c r="N50" i="8"/>
  <c r="L50" i="8"/>
  <c r="I50" i="8" s="1"/>
  <c r="G50" i="8" s="1"/>
  <c r="M50" i="8"/>
  <c r="P51" i="8"/>
  <c r="O52" i="8" s="1"/>
  <c r="L51" i="8"/>
  <c r="J51" i="8" s="1"/>
  <c r="M51" i="8"/>
  <c r="N51" i="8"/>
  <c r="R50" i="8"/>
  <c r="Q50" i="8"/>
  <c r="P44" i="8"/>
  <c r="R44" i="8" s="1"/>
  <c r="N44" i="8"/>
  <c r="L44" i="8"/>
  <c r="L13" i="8"/>
  <c r="I13" i="8" s="1"/>
  <c r="G13" i="8" s="1"/>
  <c r="M13" i="8"/>
  <c r="M69" i="5"/>
  <c r="P69" i="5"/>
  <c r="Q69" i="5" s="1"/>
  <c r="R67" i="5"/>
  <c r="Q67" i="5"/>
  <c r="L67" i="5"/>
  <c r="M67" i="5"/>
  <c r="N67" i="5"/>
  <c r="P61" i="5"/>
  <c r="Q61" i="5" s="1"/>
  <c r="L61" i="5"/>
  <c r="I61" i="5" s="1"/>
  <c r="G61" i="5" s="1"/>
  <c r="M61" i="5"/>
  <c r="R60" i="5"/>
  <c r="Q60" i="5"/>
  <c r="L60" i="5"/>
  <c r="M60" i="5"/>
  <c r="N60" i="5"/>
  <c r="M57" i="5"/>
  <c r="P57" i="5"/>
  <c r="L57" i="5"/>
  <c r="N57" i="5"/>
  <c r="N26" i="8"/>
  <c r="M26" i="8"/>
  <c r="L26" i="8"/>
  <c r="P26" i="8"/>
  <c r="J8" i="8"/>
  <c r="P17" i="8"/>
  <c r="R17" i="8" s="1"/>
  <c r="N17" i="8"/>
  <c r="M17" i="8"/>
  <c r="N13" i="8"/>
  <c r="Q8" i="8"/>
  <c r="R8" i="8"/>
  <c r="O14" i="8"/>
  <c r="R13" i="8"/>
  <c r="Q13" i="8"/>
  <c r="P9" i="8"/>
  <c r="L17" i="8"/>
  <c r="L9" i="8"/>
  <c r="M9" i="8"/>
  <c r="P42" i="8"/>
  <c r="R42" i="8" s="1"/>
  <c r="N42" i="8"/>
  <c r="M42" i="8"/>
  <c r="L42" i="8"/>
  <c r="J42" i="8" s="1"/>
  <c r="P83" i="5"/>
  <c r="R83" i="5" s="1"/>
  <c r="N83" i="5"/>
  <c r="M83" i="5"/>
  <c r="L83" i="5"/>
  <c r="I83" i="5" s="1"/>
  <c r="G83" i="5" s="1"/>
  <c r="P44" i="5"/>
  <c r="O45" i="5" s="1"/>
  <c r="P27" i="5"/>
  <c r="P8" i="5"/>
  <c r="N44" i="5"/>
  <c r="M44" i="5"/>
  <c r="L44" i="5"/>
  <c r="J44" i="5" s="1"/>
  <c r="N8" i="5"/>
  <c r="M8" i="5"/>
  <c r="L8" i="5"/>
  <c r="I8" i="5" s="1"/>
  <c r="G8" i="5" s="1"/>
  <c r="J98" i="8" l="1"/>
  <c r="I98" i="8"/>
  <c r="G98" i="8" s="1"/>
  <c r="J100" i="8"/>
  <c r="I100" i="8"/>
  <c r="G100" i="8" s="1"/>
  <c r="P90" i="8"/>
  <c r="R90" i="8" s="1"/>
  <c r="M90" i="8"/>
  <c r="Q89" i="8"/>
  <c r="N90" i="8"/>
  <c r="R89" i="8"/>
  <c r="J89" i="8"/>
  <c r="I89" i="8"/>
  <c r="G89" i="8" s="1"/>
  <c r="I90" i="8"/>
  <c r="G90" i="8" s="1"/>
  <c r="J90" i="8"/>
  <c r="J69" i="5"/>
  <c r="J50" i="8"/>
  <c r="O45" i="8"/>
  <c r="N45" i="8" s="1"/>
  <c r="J65" i="8"/>
  <c r="R57" i="8"/>
  <c r="O58" i="8" s="1"/>
  <c r="J13" i="8"/>
  <c r="Q59" i="8"/>
  <c r="J55" i="8"/>
  <c r="Q44" i="8"/>
  <c r="J61" i="8"/>
  <c r="I61" i="8"/>
  <c r="G61" i="8" s="1"/>
  <c r="R61" i="8"/>
  <c r="Q61" i="8"/>
  <c r="I59" i="8"/>
  <c r="G59" i="8" s="1"/>
  <c r="I57" i="8"/>
  <c r="G57" i="8" s="1"/>
  <c r="N52" i="8"/>
  <c r="P52" i="8"/>
  <c r="L52" i="8"/>
  <c r="J56" i="8"/>
  <c r="I51" i="8"/>
  <c r="G51" i="8" s="1"/>
  <c r="Q51" i="8"/>
  <c r="Q56" i="8"/>
  <c r="R51" i="8"/>
  <c r="M52" i="8"/>
  <c r="J44" i="8"/>
  <c r="I44" i="8"/>
  <c r="G44" i="8" s="1"/>
  <c r="Q17" i="8"/>
  <c r="R69" i="5"/>
  <c r="O70" i="5"/>
  <c r="P70" i="5" s="1"/>
  <c r="O71" i="5" s="1"/>
  <c r="I67" i="5"/>
  <c r="G67" i="5" s="1"/>
  <c r="J67" i="5"/>
  <c r="J61" i="5"/>
  <c r="R61" i="5"/>
  <c r="O62" i="5"/>
  <c r="I60" i="5"/>
  <c r="G60" i="5" s="1"/>
  <c r="J60" i="5"/>
  <c r="J57" i="5"/>
  <c r="I57" i="5"/>
  <c r="G57" i="5" s="1"/>
  <c r="R57" i="5"/>
  <c r="Q57" i="5"/>
  <c r="L45" i="5"/>
  <c r="M45" i="5"/>
  <c r="N45" i="5"/>
  <c r="P45" i="5"/>
  <c r="R26" i="8"/>
  <c r="Q26" i="8"/>
  <c r="J26" i="8"/>
  <c r="I26" i="8"/>
  <c r="G26" i="8" s="1"/>
  <c r="I9" i="8"/>
  <c r="G9" i="8" s="1"/>
  <c r="J9" i="8"/>
  <c r="R9" i="8"/>
  <c r="O10" i="8"/>
  <c r="Q9" i="8"/>
  <c r="I17" i="8"/>
  <c r="G17" i="8" s="1"/>
  <c r="J17" i="8"/>
  <c r="N14" i="8"/>
  <c r="M14" i="8"/>
  <c r="L14" i="8"/>
  <c r="P14" i="8"/>
  <c r="R8" i="5"/>
  <c r="O9" i="5"/>
  <c r="P9" i="5" s="1"/>
  <c r="O10" i="5" s="1"/>
  <c r="J83" i="5"/>
  <c r="Q42" i="8"/>
  <c r="I42" i="8"/>
  <c r="G42" i="8" s="1"/>
  <c r="Q83" i="5"/>
  <c r="N27" i="5"/>
  <c r="J8" i="5"/>
  <c r="R44" i="5"/>
  <c r="Q44" i="5"/>
  <c r="Q8" i="5"/>
  <c r="L27" i="5"/>
  <c r="M27" i="5"/>
  <c r="I44" i="5"/>
  <c r="G44" i="5" s="1"/>
  <c r="Q90" i="8" l="1"/>
  <c r="L45" i="8"/>
  <c r="J45" i="8" s="1"/>
  <c r="P45" i="8"/>
  <c r="O46" i="8" s="1"/>
  <c r="M45" i="8"/>
  <c r="I52" i="8"/>
  <c r="G52" i="8" s="1"/>
  <c r="J52" i="8"/>
  <c r="R52" i="8"/>
  <c r="Q52" i="8"/>
  <c r="R20" i="8"/>
  <c r="I45" i="8"/>
  <c r="G45" i="8" s="1"/>
  <c r="P71" i="5"/>
  <c r="O72" i="5" s="1"/>
  <c r="M71" i="5"/>
  <c r="L71" i="5"/>
  <c r="N71" i="5"/>
  <c r="P62" i="5"/>
  <c r="N62" i="5"/>
  <c r="L62" i="5"/>
  <c r="M62" i="5"/>
  <c r="Q45" i="5"/>
  <c r="O46" i="5"/>
  <c r="R45" i="5"/>
  <c r="I45" i="5"/>
  <c r="G45" i="5" s="1"/>
  <c r="J45" i="5"/>
  <c r="J14" i="8"/>
  <c r="I14" i="8"/>
  <c r="G14" i="8" s="1"/>
  <c r="L10" i="8"/>
  <c r="P10" i="8"/>
  <c r="M10" i="8"/>
  <c r="N10" i="8"/>
  <c r="R14" i="8"/>
  <c r="O15" i="8"/>
  <c r="Q14" i="8"/>
  <c r="P10" i="5"/>
  <c r="O11" i="5" s="1"/>
  <c r="N10" i="5"/>
  <c r="M10" i="5"/>
  <c r="L10" i="5"/>
  <c r="L9" i="5"/>
  <c r="M9" i="5"/>
  <c r="N9" i="5"/>
  <c r="J27" i="5"/>
  <c r="I27" i="5"/>
  <c r="G27" i="5" s="1"/>
  <c r="R27" i="5"/>
  <c r="O28" i="5"/>
  <c r="P28" i="5" s="1"/>
  <c r="O29" i="5" s="1"/>
  <c r="Q27" i="5"/>
  <c r="R45" i="8" l="1"/>
  <c r="Q45" i="8"/>
  <c r="Q20" i="8"/>
  <c r="O63" i="8"/>
  <c r="O21" i="8"/>
  <c r="M21" i="8" s="1"/>
  <c r="P46" i="8"/>
  <c r="O47" i="8" s="1"/>
  <c r="P47" i="8" s="1"/>
  <c r="O48" i="8" s="1"/>
  <c r="N46" i="8"/>
  <c r="L46" i="8"/>
  <c r="M46" i="8"/>
  <c r="P72" i="5"/>
  <c r="M72" i="5"/>
  <c r="L72" i="5"/>
  <c r="N72" i="5"/>
  <c r="J71" i="5"/>
  <c r="I71" i="5"/>
  <c r="G71" i="5" s="1"/>
  <c r="R71" i="5"/>
  <c r="Q71" i="5"/>
  <c r="I62" i="5"/>
  <c r="G62" i="5" s="1"/>
  <c r="J62" i="5"/>
  <c r="O63" i="5"/>
  <c r="P63" i="5" s="1"/>
  <c r="O64" i="5" s="1"/>
  <c r="Q62" i="5"/>
  <c r="R62" i="5"/>
  <c r="G58" i="5"/>
  <c r="P46" i="5"/>
  <c r="O47" i="5" s="1"/>
  <c r="N46" i="5"/>
  <c r="L46" i="5"/>
  <c r="M46" i="5"/>
  <c r="O30" i="8"/>
  <c r="Q10" i="8"/>
  <c r="R10" i="8"/>
  <c r="O11" i="8"/>
  <c r="L15" i="8"/>
  <c r="M15" i="8"/>
  <c r="P15" i="8"/>
  <c r="N15" i="8"/>
  <c r="J10" i="8"/>
  <c r="I10" i="8"/>
  <c r="G10" i="8" s="1"/>
  <c r="L21" i="8"/>
  <c r="N21" i="8"/>
  <c r="L29" i="5"/>
  <c r="I29" i="5" s="1"/>
  <c r="G29" i="5" s="1"/>
  <c r="P29" i="5"/>
  <c r="M29" i="5"/>
  <c r="N29" i="5"/>
  <c r="N11" i="5"/>
  <c r="L11" i="5"/>
  <c r="P11" i="5"/>
  <c r="M11" i="5"/>
  <c r="I10" i="5"/>
  <c r="G10" i="5" s="1"/>
  <c r="J10" i="5"/>
  <c r="R10" i="5"/>
  <c r="Q10" i="5"/>
  <c r="O89" i="5"/>
  <c r="J9" i="5"/>
  <c r="I9" i="5"/>
  <c r="G9" i="5" s="1"/>
  <c r="R9" i="5"/>
  <c r="Q9" i="5"/>
  <c r="L28" i="5"/>
  <c r="M28" i="5"/>
  <c r="N28" i="5"/>
  <c r="P21" i="8" l="1"/>
  <c r="Q21" i="8" s="1"/>
  <c r="N63" i="8"/>
  <c r="M63" i="8"/>
  <c r="L63" i="8"/>
  <c r="P63" i="8"/>
  <c r="I46" i="8"/>
  <c r="G46" i="8" s="1"/>
  <c r="J46" i="8"/>
  <c r="Q46" i="8"/>
  <c r="R46" i="8"/>
  <c r="I72" i="5"/>
  <c r="G72" i="5" s="1"/>
  <c r="J72" i="5"/>
  <c r="R72" i="5"/>
  <c r="Q72" i="5"/>
  <c r="M64" i="5"/>
  <c r="L64" i="5"/>
  <c r="P64" i="5"/>
  <c r="N64" i="5"/>
  <c r="I46" i="5"/>
  <c r="G46" i="5" s="1"/>
  <c r="J46" i="5"/>
  <c r="Q46" i="5"/>
  <c r="R46" i="5"/>
  <c r="P30" i="8"/>
  <c r="N30" i="8"/>
  <c r="M30" i="8"/>
  <c r="L30" i="8"/>
  <c r="J21" i="8"/>
  <c r="I21" i="8"/>
  <c r="G21" i="8" s="1"/>
  <c r="R15" i="8"/>
  <c r="Q15" i="8"/>
  <c r="I15" i="8"/>
  <c r="G15" i="8" s="1"/>
  <c r="J15" i="8"/>
  <c r="N11" i="8"/>
  <c r="P11" i="8"/>
  <c r="M11" i="8"/>
  <c r="L11" i="8"/>
  <c r="R21" i="8"/>
  <c r="P95" i="8"/>
  <c r="O96" i="8" s="1"/>
  <c r="Q29" i="5"/>
  <c r="R29" i="5"/>
  <c r="O30" i="5"/>
  <c r="I11" i="5"/>
  <c r="G11" i="5" s="1"/>
  <c r="J11" i="5"/>
  <c r="R11" i="5"/>
  <c r="O12" i="5"/>
  <c r="Q11" i="5"/>
  <c r="N48" i="8"/>
  <c r="M48" i="8"/>
  <c r="L48" i="8"/>
  <c r="P48" i="8"/>
  <c r="P89" i="5"/>
  <c r="L89" i="5"/>
  <c r="N89" i="5"/>
  <c r="M89" i="5"/>
  <c r="J28" i="5"/>
  <c r="I28" i="5"/>
  <c r="G28" i="5" s="1"/>
  <c r="R28" i="5"/>
  <c r="Q28" i="5"/>
  <c r="L96" i="8" l="1"/>
  <c r="M96" i="8"/>
  <c r="P96" i="8"/>
  <c r="N96" i="8"/>
  <c r="O73" i="8"/>
  <c r="I63" i="8"/>
  <c r="G63" i="8" s="1"/>
  <c r="J63" i="8"/>
  <c r="R63" i="8"/>
  <c r="Q63" i="8"/>
  <c r="Q64" i="5"/>
  <c r="R64" i="5"/>
  <c r="J64" i="5"/>
  <c r="I64" i="5"/>
  <c r="G64" i="5" s="1"/>
  <c r="G59" i="5"/>
  <c r="J30" i="8"/>
  <c r="I30" i="8"/>
  <c r="G30" i="8" s="1"/>
  <c r="R30" i="8"/>
  <c r="Q30" i="8"/>
  <c r="R11" i="8"/>
  <c r="Q11" i="8"/>
  <c r="I11" i="8"/>
  <c r="G11" i="8" s="1"/>
  <c r="J11" i="8"/>
  <c r="L30" i="5"/>
  <c r="N30" i="5"/>
  <c r="M30" i="5"/>
  <c r="P30" i="5"/>
  <c r="N12" i="5"/>
  <c r="P12" i="5"/>
  <c r="M12" i="5"/>
  <c r="L12" i="5"/>
  <c r="Q48" i="8"/>
  <c r="R48" i="8"/>
  <c r="J48" i="8"/>
  <c r="I48" i="8"/>
  <c r="G48" i="8" s="1"/>
  <c r="J89" i="5"/>
  <c r="I89" i="5"/>
  <c r="G89" i="5" s="1"/>
  <c r="Q89" i="5"/>
  <c r="R89" i="5"/>
  <c r="R96" i="8" l="1"/>
  <c r="Q96" i="8"/>
  <c r="J96" i="8"/>
  <c r="I96" i="8"/>
  <c r="G96" i="8" s="1"/>
  <c r="P103" i="8"/>
  <c r="M103" i="8"/>
  <c r="L103" i="8"/>
  <c r="N103" i="8"/>
  <c r="N73" i="8"/>
  <c r="M73" i="8"/>
  <c r="L73" i="8"/>
  <c r="P73" i="8"/>
  <c r="O74" i="8" s="1"/>
  <c r="O74" i="5"/>
  <c r="O31" i="5"/>
  <c r="Q30" i="5"/>
  <c r="R30" i="5"/>
  <c r="J30" i="5"/>
  <c r="I30" i="5"/>
  <c r="G30" i="5" s="1"/>
  <c r="I12" i="5"/>
  <c r="G12" i="5" s="1"/>
  <c r="J12" i="5"/>
  <c r="R12" i="5"/>
  <c r="O13" i="5"/>
  <c r="P13" i="5" s="1"/>
  <c r="O14" i="5" s="1"/>
  <c r="Q12" i="5"/>
  <c r="O91" i="5"/>
  <c r="N91" i="5" l="1"/>
  <c r="L91" i="5"/>
  <c r="P91" i="5"/>
  <c r="M91" i="5"/>
  <c r="I103" i="8"/>
  <c r="G103" i="8" s="1"/>
  <c r="J103" i="8"/>
  <c r="R103" i="8"/>
  <c r="Q103" i="8"/>
  <c r="P74" i="8"/>
  <c r="N74" i="8"/>
  <c r="M74" i="8"/>
  <c r="L74" i="8"/>
  <c r="R73" i="8"/>
  <c r="Q73" i="8"/>
  <c r="J73" i="8"/>
  <c r="I73" i="8"/>
  <c r="G73" i="8" s="1"/>
  <c r="P74" i="5"/>
  <c r="L74" i="5"/>
  <c r="M74" i="5"/>
  <c r="N74" i="5"/>
  <c r="O32" i="8"/>
  <c r="O24" i="8"/>
  <c r="L31" i="5"/>
  <c r="N31" i="5"/>
  <c r="P31" i="5"/>
  <c r="M31" i="5"/>
  <c r="P14" i="5"/>
  <c r="N14" i="5"/>
  <c r="M14" i="5"/>
  <c r="L14" i="5"/>
  <c r="N24" i="8" l="1"/>
  <c r="P24" i="8"/>
  <c r="M24" i="8"/>
  <c r="L24" i="8"/>
  <c r="R91" i="5"/>
  <c r="Q91" i="5"/>
  <c r="J91" i="5"/>
  <c r="I91" i="5"/>
  <c r="G91" i="5" s="1"/>
  <c r="J74" i="8"/>
  <c r="I74" i="8"/>
  <c r="G74" i="8" s="1"/>
  <c r="R74" i="8"/>
  <c r="Q74" i="8"/>
  <c r="J74" i="5"/>
  <c r="I74" i="5"/>
  <c r="G74" i="5" s="1"/>
  <c r="R74" i="5"/>
  <c r="Q74" i="5"/>
  <c r="L32" i="8"/>
  <c r="P32" i="8"/>
  <c r="N32" i="8"/>
  <c r="M32" i="8"/>
  <c r="P47" i="5"/>
  <c r="O48" i="5" s="1"/>
  <c r="O32" i="5"/>
  <c r="R31" i="5"/>
  <c r="Q31" i="5"/>
  <c r="J31" i="5"/>
  <c r="I31" i="5"/>
  <c r="G31" i="5" s="1"/>
  <c r="I14" i="5"/>
  <c r="G14" i="5" s="1"/>
  <c r="J14" i="5"/>
  <c r="O15" i="5"/>
  <c r="Q14" i="5"/>
  <c r="R14" i="5"/>
  <c r="R24" i="8" l="1"/>
  <c r="Q24" i="8"/>
  <c r="I24" i="8"/>
  <c r="G24" i="8" s="1"/>
  <c r="J24" i="8"/>
  <c r="R32" i="8"/>
  <c r="Q32" i="8"/>
  <c r="J32" i="8"/>
  <c r="I32" i="8"/>
  <c r="G32" i="8" s="1"/>
  <c r="P48" i="5"/>
  <c r="O49" i="5" s="1"/>
  <c r="N48" i="5"/>
  <c r="M48" i="5"/>
  <c r="L48" i="5"/>
  <c r="P32" i="5"/>
  <c r="L32" i="5"/>
  <c r="N32" i="5"/>
  <c r="M32" i="5"/>
  <c r="N15" i="5"/>
  <c r="P15" i="5"/>
  <c r="M15" i="5"/>
  <c r="L15" i="5"/>
  <c r="O93" i="5" l="1"/>
  <c r="P49" i="5"/>
  <c r="N49" i="5"/>
  <c r="L49" i="5"/>
  <c r="M49" i="5"/>
  <c r="O106" i="8"/>
  <c r="P106" i="8" s="1"/>
  <c r="J48" i="5"/>
  <c r="I48" i="5"/>
  <c r="G48" i="5" s="1"/>
  <c r="Q48" i="5"/>
  <c r="R48" i="5"/>
  <c r="I32" i="5"/>
  <c r="G32" i="5" s="1"/>
  <c r="J32" i="5"/>
  <c r="O34" i="5"/>
  <c r="R32" i="5"/>
  <c r="Q32" i="5"/>
  <c r="J15" i="5"/>
  <c r="I15" i="5"/>
  <c r="G15" i="5" s="1"/>
  <c r="Q15" i="5"/>
  <c r="R15" i="5"/>
  <c r="O16" i="5"/>
  <c r="N93" i="5" l="1"/>
  <c r="L93" i="5"/>
  <c r="P93" i="5"/>
  <c r="M93" i="5"/>
  <c r="O67" i="8"/>
  <c r="J49" i="5"/>
  <c r="I49" i="5"/>
  <c r="G49" i="5" s="1"/>
  <c r="O50" i="5"/>
  <c r="R49" i="5"/>
  <c r="Q49" i="5"/>
  <c r="N34" i="5"/>
  <c r="M34" i="5"/>
  <c r="L34" i="5"/>
  <c r="M16" i="5"/>
  <c r="N16" i="5"/>
  <c r="L16" i="5"/>
  <c r="P16" i="5"/>
  <c r="R93" i="5" l="1"/>
  <c r="Q93" i="5"/>
  <c r="J93" i="5"/>
  <c r="I93" i="5"/>
  <c r="G93" i="5" s="1"/>
  <c r="N67" i="8"/>
  <c r="L67" i="8"/>
  <c r="P67" i="8"/>
  <c r="O68" i="8" s="1"/>
  <c r="P68" i="8" s="1"/>
  <c r="O69" i="8" s="1"/>
  <c r="M67" i="8"/>
  <c r="P50" i="5"/>
  <c r="O51" i="5" s="1"/>
  <c r="J34" i="5"/>
  <c r="I34" i="5"/>
  <c r="G34" i="5" s="1"/>
  <c r="Q16" i="5"/>
  <c r="R16" i="5"/>
  <c r="O17" i="5"/>
  <c r="I16" i="5"/>
  <c r="G16" i="5" s="1"/>
  <c r="J16" i="5"/>
  <c r="P69" i="8" l="1"/>
  <c r="N69" i="8"/>
  <c r="M69" i="8"/>
  <c r="L69" i="8"/>
  <c r="R67" i="8"/>
  <c r="Q67" i="8"/>
  <c r="I67" i="8"/>
  <c r="G67" i="8" s="1"/>
  <c r="J67" i="8"/>
  <c r="P51" i="5"/>
  <c r="O52" i="5" s="1"/>
  <c r="M51" i="5"/>
  <c r="N51" i="5"/>
  <c r="L51" i="5"/>
  <c r="L17" i="5"/>
  <c r="N17" i="5"/>
  <c r="P17" i="5"/>
  <c r="M17" i="5"/>
  <c r="I69" i="8" l="1"/>
  <c r="G69" i="8" s="1"/>
  <c r="J69" i="8"/>
  <c r="R69" i="8"/>
  <c r="Q69" i="8"/>
  <c r="L52" i="5"/>
  <c r="M52" i="5"/>
  <c r="N52" i="5"/>
  <c r="P52" i="5"/>
  <c r="I51" i="5"/>
  <c r="G51" i="5" s="1"/>
  <c r="J51" i="5"/>
  <c r="Q51" i="5"/>
  <c r="R51" i="5"/>
  <c r="O18" i="5"/>
  <c r="P18" i="5" s="1"/>
  <c r="O19" i="5" s="1"/>
  <c r="R17" i="5"/>
  <c r="Q17" i="5"/>
  <c r="J17" i="5"/>
  <c r="I17" i="5"/>
  <c r="G17" i="5" s="1"/>
  <c r="R52" i="5" l="1"/>
  <c r="Q52" i="5"/>
  <c r="O53" i="5"/>
  <c r="J52" i="5"/>
  <c r="I52" i="5"/>
  <c r="G52" i="5" s="1"/>
  <c r="P19" i="5"/>
  <c r="M19" i="5"/>
  <c r="L19" i="5"/>
  <c r="N19" i="5"/>
  <c r="O96" i="5" l="1"/>
  <c r="P53" i="5"/>
  <c r="O54" i="5" s="1"/>
  <c r="N53" i="5"/>
  <c r="M53" i="5"/>
  <c r="L53" i="5"/>
  <c r="I19" i="5"/>
  <c r="G19" i="5" s="1"/>
  <c r="J19" i="5"/>
  <c r="O20" i="5"/>
  <c r="R19" i="5"/>
  <c r="Q19" i="5"/>
  <c r="M96" i="5" l="1"/>
  <c r="L96" i="5"/>
  <c r="P96" i="5"/>
  <c r="O97" i="5" s="1"/>
  <c r="N96" i="5"/>
  <c r="P54" i="5"/>
  <c r="M54" i="5"/>
  <c r="L54" i="5"/>
  <c r="N54" i="5"/>
  <c r="I53" i="5"/>
  <c r="G53" i="5" s="1"/>
  <c r="J53" i="5"/>
  <c r="R53" i="5"/>
  <c r="Q53" i="5"/>
  <c r="P20" i="5"/>
  <c r="O21" i="5" s="1"/>
  <c r="M20" i="5"/>
  <c r="N20" i="5"/>
  <c r="L20" i="5"/>
  <c r="N97" i="5" l="1"/>
  <c r="P97" i="5"/>
  <c r="L97" i="5"/>
  <c r="M97" i="5"/>
  <c r="Q96" i="5"/>
  <c r="R96" i="5"/>
  <c r="I96" i="5"/>
  <c r="G96" i="5" s="1"/>
  <c r="J96" i="5"/>
  <c r="I54" i="5"/>
  <c r="G54" i="5" s="1"/>
  <c r="J54" i="5"/>
  <c r="R54" i="5"/>
  <c r="Q54" i="5"/>
  <c r="P21" i="5"/>
  <c r="N21" i="5"/>
  <c r="M21" i="5"/>
  <c r="L21" i="5"/>
  <c r="J20" i="5"/>
  <c r="I20" i="5"/>
  <c r="G20" i="5" s="1"/>
  <c r="Q20" i="5"/>
  <c r="R20" i="5"/>
  <c r="O36" i="5"/>
  <c r="R97" i="5" l="1"/>
  <c r="O98" i="5"/>
  <c r="Q97" i="5"/>
  <c r="I97" i="5"/>
  <c r="G97" i="5" s="1"/>
  <c r="J97" i="5"/>
  <c r="J21" i="5"/>
  <c r="I21" i="5"/>
  <c r="G21" i="5" s="1"/>
  <c r="R21" i="5"/>
  <c r="O22" i="5"/>
  <c r="Q21" i="5"/>
  <c r="P98" i="5" l="1"/>
  <c r="O99" i="5" s="1"/>
  <c r="M98" i="5"/>
  <c r="N98" i="5"/>
  <c r="L98" i="5"/>
  <c r="O100" i="5"/>
  <c r="P100" i="5" s="1"/>
  <c r="P22" i="5"/>
  <c r="O23" i="5" s="1"/>
  <c r="N22" i="5"/>
  <c r="M22" i="5"/>
  <c r="L22" i="5"/>
  <c r="P99" i="5" l="1"/>
  <c r="M99" i="5"/>
  <c r="L99" i="5"/>
  <c r="N99" i="5"/>
  <c r="I98" i="5"/>
  <c r="G98" i="5" s="1"/>
  <c r="J98" i="5"/>
  <c r="Q98" i="5"/>
  <c r="R98" i="5"/>
  <c r="N23" i="5"/>
  <c r="P23" i="5"/>
  <c r="M23" i="5"/>
  <c r="L23" i="5"/>
  <c r="J22" i="5"/>
  <c r="I22" i="5"/>
  <c r="G22" i="5" s="1"/>
  <c r="R22" i="5"/>
  <c r="Q22" i="5"/>
  <c r="I99" i="5" l="1"/>
  <c r="G99" i="5" s="1"/>
  <c r="J99" i="5"/>
  <c r="R99" i="5"/>
  <c r="Q99" i="5"/>
  <c r="Q23" i="5"/>
  <c r="R23" i="5"/>
  <c r="J23" i="5"/>
  <c r="I23" i="5"/>
  <c r="G23" i="5" s="1"/>
  <c r="O78" i="8" l="1"/>
  <c r="P78" i="8" s="1"/>
</calcChain>
</file>

<file path=xl/sharedStrings.xml><?xml version="1.0" encoding="utf-8"?>
<sst xmlns="http://schemas.openxmlformats.org/spreadsheetml/2006/main" count="837" uniqueCount="202">
  <si>
    <t>Beginner</t>
  </si>
  <si>
    <t>No Test</t>
  </si>
  <si>
    <t>Snowplow Sam</t>
  </si>
  <si>
    <t>Basic 1</t>
  </si>
  <si>
    <t>Basic 3</t>
  </si>
  <si>
    <t>Basic 4</t>
  </si>
  <si>
    <t>Basic 5</t>
  </si>
  <si>
    <t>Basic 6</t>
  </si>
  <si>
    <t>Pre-Preliminary</t>
  </si>
  <si>
    <t>Preliminary</t>
  </si>
  <si>
    <t>Pre-Juvenile</t>
  </si>
  <si>
    <t>Juvenile</t>
  </si>
  <si>
    <t>Open Juvenile</t>
  </si>
  <si>
    <t>Adult Bronze</t>
  </si>
  <si>
    <t>Novice</t>
  </si>
  <si>
    <t>Adult Silver</t>
  </si>
  <si>
    <t>Intermediate</t>
  </si>
  <si>
    <t>Junior</t>
  </si>
  <si>
    <t>Adult Gold</t>
  </si>
  <si>
    <t>Event</t>
  </si>
  <si>
    <t>CM</t>
  </si>
  <si>
    <t>A</t>
  </si>
  <si>
    <t>B</t>
  </si>
  <si>
    <t>C</t>
  </si>
  <si>
    <t>Adult Pre-Bronze</t>
  </si>
  <si>
    <t>SN A</t>
  </si>
  <si>
    <t>SN B</t>
  </si>
  <si>
    <t xml:space="preserve">Intermediate </t>
  </si>
  <si>
    <t>SN</t>
  </si>
  <si>
    <t>JP</t>
  </si>
  <si>
    <t>FS</t>
  </si>
  <si>
    <t>FS A</t>
  </si>
  <si>
    <t>FS B</t>
  </si>
  <si>
    <t>FS C</t>
  </si>
  <si>
    <t>D</t>
  </si>
  <si>
    <t>Preliminary Boys</t>
  </si>
  <si>
    <t>Juvenile Boys</t>
  </si>
  <si>
    <t>Intermediate Men</t>
  </si>
  <si>
    <t>Novice Men</t>
  </si>
  <si>
    <t>Adult Bronze Men</t>
  </si>
  <si>
    <t>Adult Silver Men</t>
  </si>
  <si>
    <t>SP</t>
  </si>
  <si>
    <t>SoloD</t>
  </si>
  <si>
    <t>Rink</t>
  </si>
  <si>
    <t>Warmup</t>
  </si>
  <si>
    <t>High Beginner</t>
  </si>
  <si>
    <t>Senior</t>
  </si>
  <si>
    <t>Junior Men</t>
  </si>
  <si>
    <t>Senior Man</t>
  </si>
  <si>
    <t>SHO</t>
  </si>
  <si>
    <t>No. of</t>
  </si>
  <si>
    <t>Enter</t>
  </si>
  <si>
    <t xml:space="preserve">Enter </t>
  </si>
  <si>
    <t>Exit</t>
  </si>
  <si>
    <t>Ready</t>
  </si>
  <si>
    <t xml:space="preserve">Leave </t>
  </si>
  <si>
    <t>Wait</t>
  </si>
  <si>
    <t>Leave</t>
  </si>
  <si>
    <t>Skaters</t>
  </si>
  <si>
    <t>Arena</t>
  </si>
  <si>
    <t>Room</t>
  </si>
  <si>
    <t>Ice for</t>
  </si>
  <si>
    <t>Segment</t>
  </si>
  <si>
    <t>EVT#</t>
  </si>
  <si>
    <t>Teams</t>
  </si>
  <si>
    <t>Area</t>
  </si>
  <si>
    <t>Side</t>
  </si>
  <si>
    <t>Done</t>
  </si>
  <si>
    <t>Building</t>
  </si>
  <si>
    <t>Warm</t>
  </si>
  <si>
    <t>Up</t>
  </si>
  <si>
    <t>Warm Up</t>
  </si>
  <si>
    <t xml:space="preserve">Area </t>
  </si>
  <si>
    <t>Warm-up</t>
  </si>
  <si>
    <t>End of Competition Day</t>
  </si>
  <si>
    <t>No. (Boys/girls)</t>
  </si>
  <si>
    <t>Friday</t>
  </si>
  <si>
    <t xml:space="preserve">No. </t>
  </si>
  <si>
    <t>Excel Intermediate</t>
  </si>
  <si>
    <t>Excel Juvenile</t>
  </si>
  <si>
    <t>Excel Pre-Juvenile</t>
  </si>
  <si>
    <t>Excel Preliminary</t>
  </si>
  <si>
    <t>Excel Pre-Preliminary</t>
  </si>
  <si>
    <t>Excel Novice</t>
  </si>
  <si>
    <t>Intermediate Solo Free Dance</t>
  </si>
  <si>
    <t>Novice Solo Free Dance</t>
  </si>
  <si>
    <t>Junior Solo Free Dance</t>
  </si>
  <si>
    <t>Senior Solo Free Dance</t>
  </si>
  <si>
    <t>Check-in</t>
  </si>
  <si>
    <t>Meet</t>
  </si>
  <si>
    <t>Pod</t>
  </si>
  <si>
    <t>1</t>
  </si>
  <si>
    <t>2</t>
  </si>
  <si>
    <t>3</t>
  </si>
  <si>
    <t>Skate Austin Bluebonnet Open 2021</t>
  </si>
  <si>
    <t>Event Check-in and flow for Silver Rink Events - detailed schedule</t>
  </si>
  <si>
    <t>Event Check-in and flow for Gold Rink Events - detailed schedule</t>
  </si>
  <si>
    <t>Saturday</t>
  </si>
  <si>
    <t>Sunday</t>
  </si>
  <si>
    <t>Duration</t>
  </si>
  <si>
    <t>4</t>
  </si>
  <si>
    <t>Ambassador</t>
  </si>
  <si>
    <t>Excel Beginner</t>
  </si>
  <si>
    <t>Excel High Beginner</t>
  </si>
  <si>
    <t>Excel Juvenile Plus</t>
  </si>
  <si>
    <t>Excel Intermediate Plus</t>
  </si>
  <si>
    <t>Juvenile Pairs</t>
  </si>
  <si>
    <t>Excel Junior</t>
  </si>
  <si>
    <t>Excel Senior</t>
  </si>
  <si>
    <t>Juvenile / Open Juvenile</t>
  </si>
  <si>
    <t>Z</t>
  </si>
  <si>
    <t>SKATE SCHOOL</t>
  </si>
  <si>
    <t>Free Skate 1</t>
  </si>
  <si>
    <t>Free Skate 2</t>
  </si>
  <si>
    <t>Free Skate 3</t>
  </si>
  <si>
    <t>Free Skate 4</t>
  </si>
  <si>
    <t>Free Skate 5</t>
  </si>
  <si>
    <t>No Test/Preliminary Lyrical Pop</t>
  </si>
  <si>
    <t>108A</t>
  </si>
  <si>
    <t>128A</t>
  </si>
  <si>
    <t>114A</t>
  </si>
  <si>
    <t>125A</t>
  </si>
  <si>
    <t>121A</t>
  </si>
  <si>
    <t>142A</t>
  </si>
  <si>
    <t>Adult High Beginner</t>
  </si>
  <si>
    <t>130C</t>
  </si>
  <si>
    <t>150A</t>
  </si>
  <si>
    <t>155A</t>
  </si>
  <si>
    <t>157A</t>
  </si>
  <si>
    <t>Basic 4 Boy</t>
  </si>
  <si>
    <t>Juvenile Grp 2</t>
  </si>
  <si>
    <t>Juvenile Grp 3</t>
  </si>
  <si>
    <t>Juvenile Grp 1</t>
  </si>
  <si>
    <t>Intermediate Grp 2</t>
  </si>
  <si>
    <t>Intermediate Grp 1</t>
  </si>
  <si>
    <t>Intermediate Grp 3</t>
  </si>
  <si>
    <t>Intermediate Grp 4</t>
  </si>
  <si>
    <t>139A</t>
  </si>
  <si>
    <t>139B</t>
  </si>
  <si>
    <t>139C</t>
  </si>
  <si>
    <t>139D</t>
  </si>
  <si>
    <t>Combined Comedic Impressions</t>
  </si>
  <si>
    <t>Adult Combined Lyrical Pop</t>
  </si>
  <si>
    <t>103A</t>
  </si>
  <si>
    <t>Excel High Beginner Boys</t>
  </si>
  <si>
    <t>Junior Grp 1</t>
  </si>
  <si>
    <t>Junior Grp 2</t>
  </si>
  <si>
    <t>Novice Grp 1</t>
  </si>
  <si>
    <t>Novice Grp 2</t>
  </si>
  <si>
    <t>Senior Ladies</t>
  </si>
  <si>
    <t>Excel Prelminary Plus</t>
  </si>
  <si>
    <t>Excel PreJuvenile Plus</t>
  </si>
  <si>
    <t>Pre-Juvenile Grp 2</t>
  </si>
  <si>
    <t>Pre-Juvenile Grp 3</t>
  </si>
  <si>
    <t>Pre-Juvenile Grp 1</t>
  </si>
  <si>
    <t>Open Juvenile Grp 1</t>
  </si>
  <si>
    <t>Open Juvenile Grp 2</t>
  </si>
  <si>
    <t>Open Juvenile Grp 3</t>
  </si>
  <si>
    <t>Junior Ladies</t>
  </si>
  <si>
    <t>Adult Silver Ladies</t>
  </si>
  <si>
    <t>Junior Ladies Grp B ( test credit )</t>
  </si>
  <si>
    <t>PrePreliminary</t>
  </si>
  <si>
    <t>Excel PrePreliminary</t>
  </si>
  <si>
    <t xml:space="preserve">PrePreliminary </t>
  </si>
  <si>
    <t>Excel PrePreliminary Boy</t>
  </si>
  <si>
    <t>Preliminary Grp 1</t>
  </si>
  <si>
    <t>Preliminary Grp 2</t>
  </si>
  <si>
    <t>SN/JP</t>
  </si>
  <si>
    <t>129/130</t>
  </si>
  <si>
    <t>130A/130B</t>
  </si>
  <si>
    <t>Pre-Silver FT/14S</t>
  </si>
  <si>
    <t>139E/139F</t>
  </si>
  <si>
    <t>Silver RF/AW</t>
  </si>
  <si>
    <t>Junior/Senior Char. Perf</t>
  </si>
  <si>
    <t>No/Test Pre-Juve Char. Perf</t>
  </si>
  <si>
    <t>BREAK and RESURFACE</t>
  </si>
  <si>
    <t>Adult Silver/Sr Dramatic Perf.</t>
  </si>
  <si>
    <t>Pre Free Skate</t>
  </si>
  <si>
    <t>Free Skate 1 Boy</t>
  </si>
  <si>
    <t>Free Skate 2 Boy</t>
  </si>
  <si>
    <t>PreJuvenile Chor. Artist.</t>
  </si>
  <si>
    <t>*Chaperone Enter Stands</t>
  </si>
  <si>
    <t>*Chaperone able to go upstqirs</t>
  </si>
  <si>
    <t>W</t>
  </si>
  <si>
    <t>WWrm</t>
  </si>
  <si>
    <t xml:space="preserve">WreW </t>
  </si>
  <si>
    <t>X</t>
  </si>
  <si>
    <t>Y</t>
  </si>
  <si>
    <t>8</t>
  </si>
  <si>
    <t>5</t>
  </si>
  <si>
    <t>6</t>
  </si>
  <si>
    <t>7</t>
  </si>
  <si>
    <t>PrePreliminary Boys</t>
  </si>
  <si>
    <t>X/2</t>
  </si>
  <si>
    <t>W/2</t>
  </si>
  <si>
    <t>Y/2</t>
  </si>
  <si>
    <t>Z/2</t>
  </si>
  <si>
    <t>Competition</t>
  </si>
  <si>
    <t>Usher</t>
  </si>
  <si>
    <t>Competiton</t>
  </si>
  <si>
    <t>Chaperone</t>
  </si>
  <si>
    <t>V5 4-18-21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</si>
</sst>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Ebrima"/>
    </font>
    <font>
      <b/>
      <sz val="18"/>
      <name val="Ebrima"/>
    </font>
    <font>
      <sz val="10"/>
      <name val="Ebrima"/>
    </font>
    <font>
      <sz val="18"/>
      <name val="Ebrima"/>
    </font>
    <font>
      <sz val="10"/>
      <color rgb="FFFF0000"/>
      <name val="Ebrima"/>
    </font>
    <font>
      <sz val="11"/>
      <name val="Ebrima"/>
    </font>
    <font>
      <b/>
      <sz val="11"/>
      <color indexed="9"/>
      <name val="Ebrima"/>
    </font>
    <font>
      <b/>
      <sz val="11"/>
      <name val="Ebrima"/>
    </font>
    <font>
      <sz val="11"/>
      <color indexed="9"/>
      <name val="Ebrima"/>
    </font>
    <font>
      <sz val="11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3" fillId="0" borderId="4" xfId="0" applyFont="1" applyBorder="1" applyAlignment="1">
      <alignment horizontal="center"/>
    </xf>
    <xf numFmtId="1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8" fontId="8" fillId="3" borderId="7" xfId="0" applyNumberFormat="1" applyFont="1" applyFill="1" applyBorder="1" applyAlignment="1">
      <alignment horizontal="center"/>
    </xf>
    <xf numFmtId="18" fontId="8" fillId="0" borderId="7" xfId="0" applyNumberFormat="1" applyFont="1" applyBorder="1" applyAlignment="1">
      <alignment horizontal="center"/>
    </xf>
    <xf numFmtId="18" fontId="10" fillId="3" borderId="7" xfId="0" applyNumberFormat="1" applyFont="1" applyFill="1" applyBorder="1" applyAlignment="1">
      <alignment horizontal="center"/>
    </xf>
    <xf numFmtId="18" fontId="8" fillId="3" borderId="8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18" fontId="9" fillId="2" borderId="7" xfId="0" applyNumberFormat="1" applyFont="1" applyFill="1" applyBorder="1" applyAlignment="1">
      <alignment horizontal="center"/>
    </xf>
    <xf numFmtId="18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18" fontId="9" fillId="2" borderId="10" xfId="0" applyNumberFormat="1" applyFont="1" applyFill="1" applyBorder="1" applyAlignment="1">
      <alignment horizontal="center"/>
    </xf>
    <xf numFmtId="18" fontId="11" fillId="2" borderId="1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/>
    <xf numFmtId="0" fontId="6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"/>
  <sheetViews>
    <sheetView zoomScale="115" zoomScaleNormal="115" workbookViewId="0">
      <pane ySplit="6" topLeftCell="A8" activePane="bottomLeft" state="frozen"/>
      <selection activeCell="B5" sqref="B5"/>
      <selection pane="bottomLeft" activeCell="A2" sqref="A2"/>
    </sheetView>
  </sheetViews>
  <sheetFormatPr baseColWidth="10" defaultColWidth="8.83203125" defaultRowHeight="14" x14ac:dyDescent="0.2"/>
  <cols>
    <col min="1" max="1" width="8.1640625" style="27" customWidth="1"/>
    <col min="2" max="2" width="33" style="1" customWidth="1"/>
    <col min="3" max="3" width="6.33203125" style="1" customWidth="1"/>
    <col min="4" max="4" width="13.83203125" style="1" customWidth="1"/>
    <col min="5" max="5" width="13.6640625" style="1" customWidth="1"/>
    <col min="6" max="6" width="8.5" style="27" hidden="1" customWidth="1"/>
    <col min="7" max="7" width="14" style="1" customWidth="1"/>
    <col min="8" max="8" width="12.6640625" style="1" customWidth="1"/>
    <col min="9" max="9" width="10.83203125" style="1" bestFit="1" customWidth="1"/>
    <col min="10" max="10" width="10.83203125" style="1" customWidth="1"/>
    <col min="11" max="11" width="8.5" style="1" customWidth="1"/>
    <col min="12" max="14" width="9.83203125" style="1" bestFit="1" customWidth="1"/>
    <col min="15" max="15" width="11.1640625" style="1" bestFit="1" customWidth="1"/>
    <col min="16" max="16" width="10.1640625" style="1" bestFit="1" customWidth="1"/>
    <col min="17" max="18" width="9.83203125" style="1" bestFit="1" customWidth="1"/>
    <col min="19" max="16384" width="8.83203125" style="1"/>
  </cols>
  <sheetData>
    <row r="1" spans="1:23" ht="24" x14ac:dyDescent="0.3">
      <c r="A1" s="28" t="s">
        <v>201</v>
      </c>
      <c r="B1" s="54" t="s">
        <v>94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1:23" ht="26" x14ac:dyDescent="0.35">
      <c r="A2" s="2"/>
      <c r="B2" s="56" t="s">
        <v>96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23" ht="26" x14ac:dyDescent="0.35">
      <c r="A3" s="2"/>
      <c r="B3" s="4" t="s">
        <v>76</v>
      </c>
      <c r="C3" s="48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4"/>
      <c r="Q3" s="4"/>
      <c r="R3" s="6"/>
      <c r="T3" s="3"/>
      <c r="U3" s="3"/>
      <c r="V3" s="3"/>
      <c r="W3" s="3"/>
    </row>
    <row r="4" spans="1:23" s="10" customFormat="1" ht="16" x14ac:dyDescent="0.25">
      <c r="A4" s="7"/>
      <c r="B4" s="8" t="s">
        <v>19</v>
      </c>
      <c r="C4" s="8"/>
      <c r="D4" s="8"/>
      <c r="E4" s="8"/>
      <c r="F4" s="8" t="s">
        <v>50</v>
      </c>
      <c r="G4" s="8" t="s">
        <v>19</v>
      </c>
      <c r="H4" s="8" t="s">
        <v>89</v>
      </c>
      <c r="I4" s="8" t="s">
        <v>51</v>
      </c>
      <c r="J4" s="8" t="s">
        <v>53</v>
      </c>
      <c r="K4" s="8" t="s">
        <v>54</v>
      </c>
      <c r="L4" s="8" t="s">
        <v>51</v>
      </c>
      <c r="M4" s="8" t="s">
        <v>55</v>
      </c>
      <c r="N4" s="8" t="s">
        <v>56</v>
      </c>
      <c r="O4" s="8" t="s">
        <v>52</v>
      </c>
      <c r="P4" s="8" t="s">
        <v>19</v>
      </c>
      <c r="Q4" s="8" t="s">
        <v>57</v>
      </c>
      <c r="R4" s="9" t="s">
        <v>57</v>
      </c>
      <c r="S4" s="10" t="s">
        <v>19</v>
      </c>
    </row>
    <row r="5" spans="1:23" s="10" customFormat="1" ht="16" x14ac:dyDescent="0.25">
      <c r="A5" s="7"/>
      <c r="B5" s="8"/>
      <c r="C5" s="8"/>
      <c r="D5" s="8" t="s">
        <v>197</v>
      </c>
      <c r="E5" s="8" t="s">
        <v>200</v>
      </c>
      <c r="F5" s="8" t="s">
        <v>58</v>
      </c>
      <c r="G5" s="8" t="s">
        <v>88</v>
      </c>
      <c r="H5" s="8" t="s">
        <v>90</v>
      </c>
      <c r="I5" s="8" t="s">
        <v>44</v>
      </c>
      <c r="J5" s="8" t="s">
        <v>44</v>
      </c>
      <c r="K5" s="8" t="s">
        <v>60</v>
      </c>
      <c r="L5" s="8" t="s">
        <v>54</v>
      </c>
      <c r="M5" s="8" t="s">
        <v>54</v>
      </c>
      <c r="N5" s="8" t="s">
        <v>43</v>
      </c>
      <c r="O5" s="8" t="s">
        <v>61</v>
      </c>
      <c r="P5" s="8" t="s">
        <v>62</v>
      </c>
      <c r="Q5" s="8" t="s">
        <v>54</v>
      </c>
      <c r="R5" s="9" t="s">
        <v>59</v>
      </c>
      <c r="S5" s="10" t="s">
        <v>99</v>
      </c>
    </row>
    <row r="6" spans="1:23" s="10" customFormat="1" ht="16" x14ac:dyDescent="0.25">
      <c r="A6" s="11" t="s">
        <v>63</v>
      </c>
      <c r="B6" s="8"/>
      <c r="C6" s="8"/>
      <c r="D6" s="8" t="s">
        <v>198</v>
      </c>
      <c r="E6" s="8" t="s">
        <v>198</v>
      </c>
      <c r="F6" s="8" t="s">
        <v>64</v>
      </c>
      <c r="G6" s="8"/>
      <c r="H6" s="8" t="s">
        <v>101</v>
      </c>
      <c r="I6" s="8" t="s">
        <v>65</v>
      </c>
      <c r="J6" s="8" t="s">
        <v>65</v>
      </c>
      <c r="K6" s="8" t="s">
        <v>77</v>
      </c>
      <c r="L6" s="8" t="s">
        <v>60</v>
      </c>
      <c r="M6" s="8" t="s">
        <v>60</v>
      </c>
      <c r="N6" s="8" t="s">
        <v>66</v>
      </c>
      <c r="O6" s="8" t="s">
        <v>73</v>
      </c>
      <c r="P6" s="8" t="s">
        <v>67</v>
      </c>
      <c r="Q6" s="8" t="s">
        <v>60</v>
      </c>
      <c r="R6" s="9" t="s">
        <v>68</v>
      </c>
    </row>
    <row r="7" spans="1:23" s="10" customFormat="1" ht="16" x14ac:dyDescent="0.25">
      <c r="A7" s="7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4"/>
    </row>
    <row r="8" spans="1:23" s="10" customFormat="1" ht="16" x14ac:dyDescent="0.25">
      <c r="A8" s="15">
        <v>1</v>
      </c>
      <c r="B8" s="25" t="s">
        <v>12</v>
      </c>
      <c r="C8" s="25" t="s">
        <v>41</v>
      </c>
      <c r="D8" s="25"/>
      <c r="E8" s="25"/>
      <c r="F8" s="26"/>
      <c r="G8" s="18">
        <f>I8-TIME(0,5,0)</f>
        <v>0.38888888888888895</v>
      </c>
      <c r="H8" s="17" t="s">
        <v>21</v>
      </c>
      <c r="I8" s="19">
        <f>L8-TIME(0,25,0)</f>
        <v>0.39236111111111116</v>
      </c>
      <c r="J8" s="20">
        <f>L8-TIME(0,5,0)</f>
        <v>0.40625000000000006</v>
      </c>
      <c r="K8" s="29" t="s">
        <v>91</v>
      </c>
      <c r="L8" s="21">
        <f>O8-TIME(0,10,0)</f>
        <v>0.40972222222222227</v>
      </c>
      <c r="M8" s="22">
        <f>O8-TIME(0,4,0)</f>
        <v>0.41388888888888892</v>
      </c>
      <c r="N8" s="22">
        <f>O8-TIME(0,2,0)</f>
        <v>0.4152777777777778</v>
      </c>
      <c r="O8" s="23">
        <v>0.41666666666666669</v>
      </c>
      <c r="P8" s="22">
        <f t="shared" ref="P8:P20" si="0">O8+TIME(0,S8,0)</f>
        <v>0.42708333333333337</v>
      </c>
      <c r="Q8" s="22">
        <f>P8+TIME(0,5,0)</f>
        <v>0.43055555555555558</v>
      </c>
      <c r="R8" s="24">
        <f>P8+TIME(0,10,0)</f>
        <v>0.43402777777777779</v>
      </c>
      <c r="S8" s="10">
        <v>15</v>
      </c>
    </row>
    <row r="9" spans="1:23" s="10" customFormat="1" ht="18" customHeight="1" x14ac:dyDescent="0.25">
      <c r="A9" s="15">
        <v>2</v>
      </c>
      <c r="B9" s="25" t="s">
        <v>79</v>
      </c>
      <c r="C9" s="25" t="s">
        <v>30</v>
      </c>
      <c r="D9" s="25"/>
      <c r="E9" s="25"/>
      <c r="F9" s="26"/>
      <c r="G9" s="18">
        <f t="shared" ref="G9:G20" si="1">I9-TIME(0,5,0)</f>
        <v>0.39930555555555564</v>
      </c>
      <c r="H9" s="17" t="s">
        <v>22</v>
      </c>
      <c r="I9" s="19">
        <f>L9-TIME(0,25,0)</f>
        <v>0.40277777777777785</v>
      </c>
      <c r="J9" s="20">
        <f>L9-TIME(0,5,0)</f>
        <v>0.41666666666666674</v>
      </c>
      <c r="K9" s="29" t="s">
        <v>92</v>
      </c>
      <c r="L9" s="21">
        <f>O9-TIME(0,10,0)</f>
        <v>0.42013888888888895</v>
      </c>
      <c r="M9" s="22">
        <f>O9-TIME(0,4,0)</f>
        <v>0.4243055555555556</v>
      </c>
      <c r="N9" s="22">
        <f>O9-TIME(0,2,0)</f>
        <v>0.42569444444444449</v>
      </c>
      <c r="O9" s="23">
        <f>+P8</f>
        <v>0.42708333333333337</v>
      </c>
      <c r="P9" s="22">
        <f t="shared" si="0"/>
        <v>0.45138888888888895</v>
      </c>
      <c r="Q9" s="22">
        <f>P9+TIME(0,5,0)</f>
        <v>0.45486111111111116</v>
      </c>
      <c r="R9" s="24">
        <f>P9+TIME(0,10,0)</f>
        <v>0.45833333333333337</v>
      </c>
      <c r="S9" s="10">
        <v>35</v>
      </c>
    </row>
    <row r="10" spans="1:23" s="10" customFormat="1" ht="18" customHeight="1" x14ac:dyDescent="0.25">
      <c r="A10" s="15">
        <v>3</v>
      </c>
      <c r="B10" s="25" t="s">
        <v>132</v>
      </c>
      <c r="C10" s="25" t="s">
        <v>41</v>
      </c>
      <c r="D10" s="25"/>
      <c r="E10" s="25"/>
      <c r="F10" s="26"/>
      <c r="G10" s="18">
        <f t="shared" ref="G10" si="2">I10-TIME(0,5,0)</f>
        <v>0.42361111111111122</v>
      </c>
      <c r="H10" s="17" t="s">
        <v>23</v>
      </c>
      <c r="I10" s="19">
        <f>L10-TIME(0,25,0)</f>
        <v>0.42708333333333343</v>
      </c>
      <c r="J10" s="20">
        <f>L10-TIME(0,5,0)</f>
        <v>0.44097222222222232</v>
      </c>
      <c r="K10" s="29" t="s">
        <v>93</v>
      </c>
      <c r="L10" s="21">
        <f>O10-TIME(0,10,0)</f>
        <v>0.44444444444444453</v>
      </c>
      <c r="M10" s="22">
        <f>O10-TIME(0,4,0)</f>
        <v>0.44861111111111118</v>
      </c>
      <c r="N10" s="22">
        <f>O10-TIME(0,2,0)</f>
        <v>0.45000000000000007</v>
      </c>
      <c r="O10" s="23">
        <f>+P9</f>
        <v>0.45138888888888895</v>
      </c>
      <c r="P10" s="22">
        <f t="shared" ref="P10" si="3">O10+TIME(0,S10,0)</f>
        <v>0.46875000000000006</v>
      </c>
      <c r="Q10" s="22">
        <f>P10+TIME(0,5,0)</f>
        <v>0.47222222222222227</v>
      </c>
      <c r="R10" s="24">
        <f>P10+TIME(0,10,0)</f>
        <v>0.47569444444444448</v>
      </c>
      <c r="S10" s="10">
        <v>25</v>
      </c>
    </row>
    <row r="11" spans="1:23" s="10" customFormat="1" ht="18" customHeight="1" x14ac:dyDescent="0.25">
      <c r="A11" s="15">
        <v>3</v>
      </c>
      <c r="B11" s="25" t="s">
        <v>130</v>
      </c>
      <c r="C11" s="25" t="s">
        <v>41</v>
      </c>
      <c r="D11" s="25"/>
      <c r="E11" s="25"/>
      <c r="F11" s="26"/>
      <c r="G11" s="18">
        <f t="shared" ref="G11:G12" si="4">I11-TIME(0,5,0)</f>
        <v>0.44097222222222232</v>
      </c>
      <c r="H11" s="17" t="s">
        <v>34</v>
      </c>
      <c r="I11" s="19">
        <f>L11-TIME(0,25,0)</f>
        <v>0.44444444444444453</v>
      </c>
      <c r="J11" s="20">
        <f>L11-TIME(0,5,0)</f>
        <v>0.45833333333333343</v>
      </c>
      <c r="K11" s="29" t="s">
        <v>100</v>
      </c>
      <c r="L11" s="21">
        <f>O11-TIME(0,10,0)</f>
        <v>0.46180555555555564</v>
      </c>
      <c r="M11" s="22">
        <f>O11-TIME(0,4,0)</f>
        <v>0.46597222222222229</v>
      </c>
      <c r="N11" s="22">
        <f>O11-TIME(0,2,0)</f>
        <v>0.46736111111111117</v>
      </c>
      <c r="O11" s="23">
        <f>+P10</f>
        <v>0.46875000000000006</v>
      </c>
      <c r="P11" s="22">
        <f t="shared" ref="P11:P12" si="5">O11+TIME(0,S11,0)</f>
        <v>0.48611111111111116</v>
      </c>
      <c r="Q11" s="22">
        <f>P11+TIME(0,5,0)</f>
        <v>0.48958333333333337</v>
      </c>
      <c r="R11" s="24">
        <f>P11+TIME(0,10,0)</f>
        <v>0.49305555555555558</v>
      </c>
      <c r="S11" s="10">
        <v>25</v>
      </c>
    </row>
    <row r="12" spans="1:23" s="10" customFormat="1" ht="18" customHeight="1" x14ac:dyDescent="0.25">
      <c r="A12" s="15">
        <v>3</v>
      </c>
      <c r="B12" s="25" t="s">
        <v>131</v>
      </c>
      <c r="C12" s="25" t="s">
        <v>41</v>
      </c>
      <c r="D12" s="25"/>
      <c r="E12" s="25"/>
      <c r="F12" s="26"/>
      <c r="G12" s="18">
        <f t="shared" si="4"/>
        <v>0.45833333333333343</v>
      </c>
      <c r="H12" s="17" t="s">
        <v>21</v>
      </c>
      <c r="I12" s="19">
        <f>L12-TIME(0,25,0)</f>
        <v>0.46180555555555564</v>
      </c>
      <c r="J12" s="20">
        <f>L12-TIME(0,5,0)</f>
        <v>0.47569444444444453</v>
      </c>
      <c r="K12" s="29" t="s">
        <v>91</v>
      </c>
      <c r="L12" s="21">
        <f>O12-TIME(0,10,0)</f>
        <v>0.47916666666666674</v>
      </c>
      <c r="M12" s="22">
        <f>O12-TIME(0,4,0)</f>
        <v>0.48333333333333339</v>
      </c>
      <c r="N12" s="22">
        <f>O12-TIME(0,2,0)</f>
        <v>0.48472222222222228</v>
      </c>
      <c r="O12" s="23">
        <f>+P11</f>
        <v>0.48611111111111116</v>
      </c>
      <c r="P12" s="22">
        <f t="shared" si="5"/>
        <v>0.50347222222222232</v>
      </c>
      <c r="Q12" s="22">
        <f>P12+TIME(0,5,0)</f>
        <v>0.50694444444444453</v>
      </c>
      <c r="R12" s="24">
        <f>P12+TIME(0,10,0)</f>
        <v>0.51041666666666674</v>
      </c>
      <c r="S12" s="10">
        <v>25</v>
      </c>
    </row>
    <row r="13" spans="1:23" s="10" customFormat="1" ht="16" x14ac:dyDescent="0.25">
      <c r="A13" s="30"/>
      <c r="B13" s="31"/>
      <c r="C13" s="31"/>
      <c r="D13" s="31"/>
      <c r="E13" s="31"/>
      <c r="F13" s="31"/>
      <c r="G13" s="31"/>
      <c r="H13" s="32"/>
      <c r="I13" s="33"/>
      <c r="J13" s="33"/>
      <c r="K13" s="34"/>
      <c r="L13" s="31"/>
      <c r="M13" s="31"/>
      <c r="N13" s="31"/>
      <c r="O13" s="35">
        <f>P12</f>
        <v>0.50347222222222232</v>
      </c>
      <c r="P13" s="36">
        <f t="shared" si="0"/>
        <v>0.51388888888888895</v>
      </c>
      <c r="Q13" s="31"/>
      <c r="R13" s="37"/>
      <c r="S13" s="10">
        <v>15</v>
      </c>
    </row>
    <row r="14" spans="1:23" s="10" customFormat="1" ht="16" x14ac:dyDescent="0.25">
      <c r="A14" s="15">
        <v>4</v>
      </c>
      <c r="B14" s="49" t="s">
        <v>134</v>
      </c>
      <c r="C14" s="50" t="s">
        <v>41</v>
      </c>
      <c r="D14" s="25"/>
      <c r="E14" s="25"/>
      <c r="F14" s="26"/>
      <c r="G14" s="18">
        <f t="shared" si="1"/>
        <v>0.48611111111111122</v>
      </c>
      <c r="H14" s="17" t="s">
        <v>22</v>
      </c>
      <c r="I14" s="19">
        <f>L14-TIME(0,25,0)</f>
        <v>0.48958333333333343</v>
      </c>
      <c r="J14" s="20">
        <f>L14-TIME(0,5,0)</f>
        <v>0.50347222222222232</v>
      </c>
      <c r="K14" s="29" t="s">
        <v>92</v>
      </c>
      <c r="L14" s="21">
        <f>O14-TIME(0,10,0)</f>
        <v>0.50694444444444453</v>
      </c>
      <c r="M14" s="22">
        <f>O14-TIME(0,4,0)</f>
        <v>0.51111111111111118</v>
      </c>
      <c r="N14" s="22">
        <f>O14-TIME(0,2,0)</f>
        <v>0.51250000000000007</v>
      </c>
      <c r="O14" s="23">
        <f>+P13</f>
        <v>0.51388888888888895</v>
      </c>
      <c r="P14" s="22">
        <f t="shared" si="0"/>
        <v>0.53125000000000011</v>
      </c>
      <c r="Q14" s="22">
        <f>P14+TIME(0,5,0)</f>
        <v>0.53472222222222232</v>
      </c>
      <c r="R14" s="24">
        <f>P14+TIME(0,10,0)</f>
        <v>0.53819444444444453</v>
      </c>
      <c r="S14" s="10">
        <v>25</v>
      </c>
    </row>
    <row r="15" spans="1:23" s="10" customFormat="1" ht="16" x14ac:dyDescent="0.25">
      <c r="A15" s="15">
        <v>4</v>
      </c>
      <c r="B15" s="49" t="s">
        <v>133</v>
      </c>
      <c r="C15" s="50" t="s">
        <v>41</v>
      </c>
      <c r="D15" s="25"/>
      <c r="E15" s="25"/>
      <c r="F15" s="26"/>
      <c r="G15" s="18">
        <f t="shared" ref="G15:G17" si="6">I15-TIME(0,5,0)</f>
        <v>0.50347222222222232</v>
      </c>
      <c r="H15" s="17" t="s">
        <v>23</v>
      </c>
      <c r="I15" s="19">
        <f t="shared" ref="I15:I17" si="7">L15-TIME(0,25,0)</f>
        <v>0.50694444444444453</v>
      </c>
      <c r="J15" s="20">
        <f t="shared" ref="J15:J17" si="8">L15-TIME(0,5,0)</f>
        <v>0.52083333333333348</v>
      </c>
      <c r="K15" s="29" t="s">
        <v>93</v>
      </c>
      <c r="L15" s="21">
        <f t="shared" ref="L15:L17" si="9">O15-TIME(0,10,0)</f>
        <v>0.52430555555555569</v>
      </c>
      <c r="M15" s="22">
        <f t="shared" ref="M15:M17" si="10">O15-TIME(0,4,0)</f>
        <v>0.52847222222222234</v>
      </c>
      <c r="N15" s="22">
        <f t="shared" ref="N15:N17" si="11">O15-TIME(0,2,0)</f>
        <v>0.52986111111111123</v>
      </c>
      <c r="O15" s="23">
        <f t="shared" ref="O15:O17" si="12">+P14</f>
        <v>0.53125000000000011</v>
      </c>
      <c r="P15" s="22">
        <f t="shared" ref="P15:P17" si="13">O15+TIME(0,S15,0)</f>
        <v>0.54861111111111127</v>
      </c>
      <c r="Q15" s="22">
        <f t="shared" ref="Q15:Q17" si="14">P15+TIME(0,5,0)</f>
        <v>0.55208333333333348</v>
      </c>
      <c r="R15" s="24">
        <f t="shared" ref="R15:R17" si="15">P15+TIME(0,10,0)</f>
        <v>0.55555555555555569</v>
      </c>
      <c r="S15" s="10">
        <v>25</v>
      </c>
    </row>
    <row r="16" spans="1:23" s="10" customFormat="1" ht="16" x14ac:dyDescent="0.25">
      <c r="A16" s="15">
        <v>4</v>
      </c>
      <c r="B16" s="49" t="s">
        <v>135</v>
      </c>
      <c r="C16" s="50" t="s">
        <v>41</v>
      </c>
      <c r="D16" s="25"/>
      <c r="E16" s="25"/>
      <c r="F16" s="26"/>
      <c r="G16" s="18">
        <f t="shared" si="6"/>
        <v>0.52083333333333348</v>
      </c>
      <c r="H16" s="17" t="s">
        <v>34</v>
      </c>
      <c r="I16" s="19">
        <f t="shared" si="7"/>
        <v>0.52430555555555569</v>
      </c>
      <c r="J16" s="20">
        <f t="shared" si="8"/>
        <v>0.53819444444444464</v>
      </c>
      <c r="K16" s="29" t="s">
        <v>100</v>
      </c>
      <c r="L16" s="21">
        <f t="shared" si="9"/>
        <v>0.54166666666666685</v>
      </c>
      <c r="M16" s="22">
        <f t="shared" si="10"/>
        <v>0.5458333333333335</v>
      </c>
      <c r="N16" s="22">
        <f t="shared" si="11"/>
        <v>0.54722222222222239</v>
      </c>
      <c r="O16" s="23">
        <f t="shared" si="12"/>
        <v>0.54861111111111127</v>
      </c>
      <c r="P16" s="22">
        <f t="shared" si="13"/>
        <v>0.56944444444444464</v>
      </c>
      <c r="Q16" s="22">
        <f t="shared" si="14"/>
        <v>0.57291666666666685</v>
      </c>
      <c r="R16" s="24">
        <f t="shared" si="15"/>
        <v>0.57638888888888906</v>
      </c>
      <c r="S16" s="10">
        <v>30</v>
      </c>
    </row>
    <row r="17" spans="1:19" s="10" customFormat="1" ht="16" x14ac:dyDescent="0.25">
      <c r="A17" s="15">
        <v>4</v>
      </c>
      <c r="B17" s="49" t="s">
        <v>136</v>
      </c>
      <c r="C17" s="50" t="s">
        <v>41</v>
      </c>
      <c r="D17" s="25"/>
      <c r="E17" s="25"/>
      <c r="F17" s="26"/>
      <c r="G17" s="18">
        <f t="shared" si="6"/>
        <v>0.54166666666666685</v>
      </c>
      <c r="H17" s="17" t="s">
        <v>21</v>
      </c>
      <c r="I17" s="19">
        <f t="shared" si="7"/>
        <v>0.54513888888888906</v>
      </c>
      <c r="J17" s="20">
        <f t="shared" si="8"/>
        <v>0.55902777777777801</v>
      </c>
      <c r="K17" s="29" t="s">
        <v>91</v>
      </c>
      <c r="L17" s="21">
        <f t="shared" si="9"/>
        <v>0.56250000000000022</v>
      </c>
      <c r="M17" s="22">
        <f t="shared" si="10"/>
        <v>0.56666666666666687</v>
      </c>
      <c r="N17" s="22">
        <f t="shared" si="11"/>
        <v>0.56805555555555576</v>
      </c>
      <c r="O17" s="23">
        <f t="shared" si="12"/>
        <v>0.56944444444444464</v>
      </c>
      <c r="P17" s="22">
        <f t="shared" si="13"/>
        <v>0.59375000000000022</v>
      </c>
      <c r="Q17" s="22">
        <f t="shared" si="14"/>
        <v>0.59722222222222243</v>
      </c>
      <c r="R17" s="24">
        <f t="shared" si="15"/>
        <v>0.60069444444444464</v>
      </c>
      <c r="S17" s="10">
        <v>35</v>
      </c>
    </row>
    <row r="18" spans="1:19" s="10" customFormat="1" ht="16" x14ac:dyDescent="0.25">
      <c r="A18" s="30"/>
      <c r="B18" s="31"/>
      <c r="C18" s="31"/>
      <c r="D18" s="31"/>
      <c r="E18" s="31"/>
      <c r="F18" s="31"/>
      <c r="G18" s="31"/>
      <c r="H18" s="32"/>
      <c r="I18" s="33"/>
      <c r="J18" s="33"/>
      <c r="K18" s="34"/>
      <c r="L18" s="31"/>
      <c r="M18" s="31"/>
      <c r="N18" s="31"/>
      <c r="O18" s="35">
        <f>P17</f>
        <v>0.59375000000000022</v>
      </c>
      <c r="P18" s="36">
        <f t="shared" si="0"/>
        <v>0.60416666666666685</v>
      </c>
      <c r="Q18" s="31"/>
      <c r="R18" s="37"/>
      <c r="S18" s="10">
        <v>15</v>
      </c>
    </row>
    <row r="19" spans="1:19" s="10" customFormat="1" ht="16" x14ac:dyDescent="0.25">
      <c r="A19" s="15">
        <v>5</v>
      </c>
      <c r="B19" s="25" t="s">
        <v>145</v>
      </c>
      <c r="C19" s="25" t="s">
        <v>41</v>
      </c>
      <c r="D19" s="25"/>
      <c r="E19" s="25"/>
      <c r="F19" s="26"/>
      <c r="G19" s="18">
        <f t="shared" si="1"/>
        <v>0.57638888888888906</v>
      </c>
      <c r="H19" s="17" t="s">
        <v>22</v>
      </c>
      <c r="I19" s="19">
        <f>L19-TIME(0,25,0)</f>
        <v>0.57986111111111127</v>
      </c>
      <c r="J19" s="20">
        <f>L19-TIME(0,5,0)</f>
        <v>0.59375000000000022</v>
      </c>
      <c r="K19" s="29" t="s">
        <v>92</v>
      </c>
      <c r="L19" s="21">
        <f>O19-TIME(0,10,0)</f>
        <v>0.59722222222222243</v>
      </c>
      <c r="M19" s="22">
        <f>O19-TIME(0,4,0)</f>
        <v>0.60138888888888908</v>
      </c>
      <c r="N19" s="22">
        <f>O19-TIME(0,2,0)</f>
        <v>0.60277777777777797</v>
      </c>
      <c r="O19" s="23">
        <f>+P18</f>
        <v>0.60416666666666685</v>
      </c>
      <c r="P19" s="22">
        <f t="shared" si="0"/>
        <v>0.62152777777777801</v>
      </c>
      <c r="Q19" s="22">
        <f>P19+TIME(0,5,0)</f>
        <v>0.62500000000000022</v>
      </c>
      <c r="R19" s="24">
        <f>P19+TIME(0,10,0)</f>
        <v>0.62847222222222243</v>
      </c>
      <c r="S19" s="10">
        <v>25</v>
      </c>
    </row>
    <row r="20" spans="1:19" s="10" customFormat="1" ht="16" x14ac:dyDescent="0.25">
      <c r="A20" s="15">
        <v>5</v>
      </c>
      <c r="B20" s="25" t="s">
        <v>146</v>
      </c>
      <c r="C20" s="25" t="s">
        <v>41</v>
      </c>
      <c r="D20" s="25"/>
      <c r="E20" s="25"/>
      <c r="F20" s="26"/>
      <c r="G20" s="18">
        <f t="shared" si="1"/>
        <v>0.59375000000000022</v>
      </c>
      <c r="H20" s="17" t="s">
        <v>23</v>
      </c>
      <c r="I20" s="19">
        <f>L20-TIME(0,25,0)</f>
        <v>0.59722222222222243</v>
      </c>
      <c r="J20" s="20">
        <f>L20-TIME(0,5,0)</f>
        <v>0.61111111111111138</v>
      </c>
      <c r="K20" s="29" t="s">
        <v>93</v>
      </c>
      <c r="L20" s="21">
        <f>O20-TIME(0,10,0)</f>
        <v>0.61458333333333359</v>
      </c>
      <c r="M20" s="22">
        <f>O20-TIME(0,4,0)</f>
        <v>0.61875000000000024</v>
      </c>
      <c r="N20" s="22">
        <f>O20-TIME(0,2,0)</f>
        <v>0.62013888888888913</v>
      </c>
      <c r="O20" s="23">
        <f>P19</f>
        <v>0.62152777777777801</v>
      </c>
      <c r="P20" s="22">
        <f t="shared" si="0"/>
        <v>0.63888888888888917</v>
      </c>
      <c r="Q20" s="22">
        <f>P20+TIME(0,5,0)</f>
        <v>0.64236111111111138</v>
      </c>
      <c r="R20" s="24">
        <f>P20+TIME(0,10,0)</f>
        <v>0.64583333333333359</v>
      </c>
      <c r="S20" s="10">
        <v>25</v>
      </c>
    </row>
    <row r="21" spans="1:19" s="10" customFormat="1" ht="16" x14ac:dyDescent="0.25">
      <c r="A21" s="15">
        <v>6</v>
      </c>
      <c r="B21" s="25" t="s">
        <v>147</v>
      </c>
      <c r="C21" s="25" t="s">
        <v>41</v>
      </c>
      <c r="D21" s="25"/>
      <c r="E21" s="25"/>
      <c r="F21" s="26"/>
      <c r="G21" s="18">
        <f t="shared" ref="G21" si="16">I21-TIME(0,5,0)</f>
        <v>0.61111111111111138</v>
      </c>
      <c r="H21" s="17" t="s">
        <v>34</v>
      </c>
      <c r="I21" s="19">
        <f>L21-TIME(0,25,0)</f>
        <v>0.61458333333333359</v>
      </c>
      <c r="J21" s="20">
        <f>L21-TIME(0,5,0)</f>
        <v>0.62847222222222254</v>
      </c>
      <c r="K21" s="29" t="s">
        <v>100</v>
      </c>
      <c r="L21" s="21">
        <f>O21-TIME(0,10,0)</f>
        <v>0.63194444444444475</v>
      </c>
      <c r="M21" s="22">
        <f>O21-TIME(0,4,0)</f>
        <v>0.6361111111111114</v>
      </c>
      <c r="N21" s="22">
        <f>O21-TIME(0,2,0)</f>
        <v>0.63750000000000029</v>
      </c>
      <c r="O21" s="23">
        <f>P20</f>
        <v>0.63888888888888917</v>
      </c>
      <c r="P21" s="22">
        <f t="shared" ref="P21:P22" si="17">O21+TIME(0,S21,0)</f>
        <v>0.65625000000000033</v>
      </c>
      <c r="Q21" s="22">
        <f>P21+TIME(0,5,0)</f>
        <v>0.65972222222222254</v>
      </c>
      <c r="R21" s="24">
        <f>P21+TIME(0,10,0)</f>
        <v>0.66319444444444475</v>
      </c>
      <c r="S21" s="10">
        <v>25</v>
      </c>
    </row>
    <row r="22" spans="1:19" s="10" customFormat="1" ht="16" x14ac:dyDescent="0.25">
      <c r="A22" s="15">
        <v>6</v>
      </c>
      <c r="B22" s="25" t="s">
        <v>148</v>
      </c>
      <c r="C22" s="25" t="s">
        <v>41</v>
      </c>
      <c r="D22" s="25"/>
      <c r="E22" s="25"/>
      <c r="F22" s="26"/>
      <c r="G22" s="18">
        <f t="shared" ref="G22" si="18">I22-TIME(0,5,0)</f>
        <v>0.62847222222222254</v>
      </c>
      <c r="H22" s="17" t="s">
        <v>21</v>
      </c>
      <c r="I22" s="19">
        <f>L22-TIME(0,25,0)</f>
        <v>0.63194444444444475</v>
      </c>
      <c r="J22" s="20">
        <f>L22-TIME(0,5,0)</f>
        <v>0.6458333333333337</v>
      </c>
      <c r="K22" s="29" t="s">
        <v>91</v>
      </c>
      <c r="L22" s="21">
        <f>O22-TIME(0,10,0)</f>
        <v>0.64930555555555591</v>
      </c>
      <c r="M22" s="22">
        <f>O22-TIME(0,4,0)</f>
        <v>0.65347222222222257</v>
      </c>
      <c r="N22" s="22">
        <f>O22-TIME(0,2,0)</f>
        <v>0.65486111111111145</v>
      </c>
      <c r="O22" s="23">
        <f>P21</f>
        <v>0.65625000000000033</v>
      </c>
      <c r="P22" s="22">
        <f t="shared" si="17"/>
        <v>0.6770833333333337</v>
      </c>
      <c r="Q22" s="22">
        <f>P22+TIME(0,5,0)</f>
        <v>0.68055555555555591</v>
      </c>
      <c r="R22" s="24">
        <f>P22+TIME(0,10,0)</f>
        <v>0.68402777777777812</v>
      </c>
      <c r="S22" s="10">
        <v>30</v>
      </c>
    </row>
    <row r="23" spans="1:19" s="10" customFormat="1" ht="16" x14ac:dyDescent="0.25">
      <c r="A23" s="15">
        <v>7</v>
      </c>
      <c r="B23" s="25" t="s">
        <v>37</v>
      </c>
      <c r="C23" s="25" t="s">
        <v>41</v>
      </c>
      <c r="D23" s="25"/>
      <c r="E23" s="25"/>
      <c r="F23" s="26"/>
      <c r="G23" s="18">
        <f t="shared" ref="G23" si="19">I23-TIME(0,5,0)</f>
        <v>0.64930555555555591</v>
      </c>
      <c r="H23" s="17" t="s">
        <v>22</v>
      </c>
      <c r="I23" s="19">
        <f t="shared" ref="I23" si="20">L23-TIME(0,25,0)</f>
        <v>0.65277777777777812</v>
      </c>
      <c r="J23" s="20">
        <f t="shared" ref="J23" si="21">L23-TIME(0,5,0)</f>
        <v>0.66666666666666707</v>
      </c>
      <c r="K23" s="29" t="s">
        <v>92</v>
      </c>
      <c r="L23" s="21">
        <f t="shared" ref="L23" si="22">O23-TIME(0,10,0)</f>
        <v>0.67013888888888928</v>
      </c>
      <c r="M23" s="22">
        <f t="shared" ref="M23" si="23">O23-TIME(0,4,0)</f>
        <v>0.67430555555555594</v>
      </c>
      <c r="N23" s="22">
        <f t="shared" ref="N23" si="24">O23-TIME(0,2,0)</f>
        <v>0.67569444444444482</v>
      </c>
      <c r="O23" s="23">
        <f t="shared" ref="O23" si="25">P22</f>
        <v>0.6770833333333337</v>
      </c>
      <c r="P23" s="22">
        <f t="shared" ref="P23" si="26">O23+TIME(0,S23,0)</f>
        <v>0.69791666666666707</v>
      </c>
      <c r="Q23" s="22">
        <f t="shared" ref="Q23" si="27">P23+TIME(0,5,0)</f>
        <v>0.70138888888888928</v>
      </c>
      <c r="R23" s="24">
        <f t="shared" ref="R23" si="28">P23+TIME(0,10,0)</f>
        <v>0.70486111111111149</v>
      </c>
      <c r="S23" s="10">
        <v>30</v>
      </c>
    </row>
    <row r="24" spans="1:19" s="10" customFormat="1" ht="16" x14ac:dyDescent="0.25">
      <c r="A24" s="15">
        <v>8</v>
      </c>
      <c r="B24" s="25" t="s">
        <v>47</v>
      </c>
      <c r="C24" s="25" t="s">
        <v>41</v>
      </c>
      <c r="D24" s="25"/>
      <c r="E24" s="25"/>
      <c r="F24" s="26"/>
      <c r="G24" s="18">
        <v>0.64930555555555591</v>
      </c>
      <c r="H24" s="17" t="s">
        <v>22</v>
      </c>
      <c r="I24" s="19">
        <v>0.65277777777777812</v>
      </c>
      <c r="J24" s="20">
        <v>0.66666666666666707</v>
      </c>
      <c r="K24" s="29" t="s">
        <v>92</v>
      </c>
      <c r="L24" s="21">
        <v>0.67013888888888928</v>
      </c>
      <c r="M24" s="22">
        <v>0.67430555555555594</v>
      </c>
      <c r="N24" s="22">
        <v>0.67569444444444482</v>
      </c>
      <c r="O24" s="23">
        <v>0.6770833333333337</v>
      </c>
      <c r="P24" s="22">
        <v>0.69791666666666707</v>
      </c>
      <c r="Q24" s="22">
        <v>0.70138888888888928</v>
      </c>
      <c r="R24" s="24">
        <v>0.70486111111111149</v>
      </c>
    </row>
    <row r="25" spans="1:19" s="10" customFormat="1" ht="16" x14ac:dyDescent="0.25">
      <c r="A25" s="15">
        <v>9</v>
      </c>
      <c r="B25" s="25" t="s">
        <v>48</v>
      </c>
      <c r="C25" s="25" t="s">
        <v>41</v>
      </c>
      <c r="D25" s="25"/>
      <c r="E25" s="25"/>
      <c r="F25" s="26"/>
      <c r="G25" s="18">
        <v>0.64930555555555591</v>
      </c>
      <c r="H25" s="17" t="s">
        <v>22</v>
      </c>
      <c r="I25" s="19">
        <v>0.65277777777777812</v>
      </c>
      <c r="J25" s="20">
        <v>0.66666666666666707</v>
      </c>
      <c r="K25" s="29" t="s">
        <v>92</v>
      </c>
      <c r="L25" s="21">
        <v>0.67013888888888928</v>
      </c>
      <c r="M25" s="22">
        <v>0.67430555555555594</v>
      </c>
      <c r="N25" s="22">
        <v>0.67569444444444482</v>
      </c>
      <c r="O25" s="23">
        <v>0.6770833333333337</v>
      </c>
      <c r="P25" s="22">
        <v>0.69791666666666707</v>
      </c>
      <c r="Q25" s="22">
        <v>0.70138888888888928</v>
      </c>
      <c r="R25" s="24">
        <v>0.70486111111111149</v>
      </c>
    </row>
    <row r="26" spans="1:19" s="10" customFormat="1" ht="16" x14ac:dyDescent="0.25">
      <c r="A26" s="30"/>
      <c r="B26" s="31"/>
      <c r="C26" s="31"/>
      <c r="D26" s="31"/>
      <c r="E26" s="31"/>
      <c r="F26" s="31"/>
      <c r="G26" s="31"/>
      <c r="H26" s="32"/>
      <c r="I26" s="33"/>
      <c r="J26" s="33"/>
      <c r="K26" s="34"/>
      <c r="L26" s="31"/>
      <c r="M26" s="31"/>
      <c r="N26" s="31"/>
      <c r="O26" s="35">
        <f>P25</f>
        <v>0.69791666666666707</v>
      </c>
      <c r="P26" s="36">
        <f t="shared" ref="P26" si="29">O26+TIME(0,S26,0)</f>
        <v>0.7083333333333337</v>
      </c>
      <c r="Q26" s="31"/>
      <c r="R26" s="37"/>
      <c r="S26" s="10">
        <v>15</v>
      </c>
    </row>
    <row r="27" spans="1:19" s="10" customFormat="1" ht="16" x14ac:dyDescent="0.25">
      <c r="A27" s="15">
        <v>10</v>
      </c>
      <c r="B27" s="25" t="s">
        <v>106</v>
      </c>
      <c r="C27" s="25" t="s">
        <v>30</v>
      </c>
      <c r="D27" s="25"/>
      <c r="E27" s="25"/>
      <c r="F27" s="26"/>
      <c r="G27" s="18">
        <f t="shared" ref="G27:G28" si="30">I27-TIME(0,5,0)</f>
        <v>0.68055555555555591</v>
      </c>
      <c r="H27" s="17" t="s">
        <v>23</v>
      </c>
      <c r="I27" s="19">
        <f>L27-TIME(0,25,0)</f>
        <v>0.68402777777777812</v>
      </c>
      <c r="J27" s="20">
        <f t="shared" ref="J27:J28" si="31">L27-TIME(0,5,0)</f>
        <v>0.69791666666666707</v>
      </c>
      <c r="K27" s="29" t="s">
        <v>93</v>
      </c>
      <c r="L27" s="21">
        <f>O27-TIME(0,10,0)</f>
        <v>0.70138888888888928</v>
      </c>
      <c r="M27" s="22">
        <f t="shared" ref="M27:M28" si="32">O27-TIME(0,4,0)</f>
        <v>0.70555555555555594</v>
      </c>
      <c r="N27" s="22">
        <f t="shared" ref="N27:N28" si="33">O27-TIME(0,2,0)</f>
        <v>0.70694444444444482</v>
      </c>
      <c r="O27" s="23">
        <f>P26</f>
        <v>0.7083333333333337</v>
      </c>
      <c r="P27" s="22">
        <f t="shared" ref="P27:P28" si="34">O27+TIME(0,S27,0)</f>
        <v>0.71875000000000033</v>
      </c>
      <c r="Q27" s="22">
        <f t="shared" ref="Q27:Q28" si="35">P27+TIME(0,5,0)</f>
        <v>0.72222222222222254</v>
      </c>
      <c r="R27" s="24">
        <f t="shared" ref="R27:R28" si="36">P27+TIME(0,10,0)</f>
        <v>0.72569444444444475</v>
      </c>
      <c r="S27" s="10">
        <v>15</v>
      </c>
    </row>
    <row r="28" spans="1:19" s="10" customFormat="1" ht="16" x14ac:dyDescent="0.25">
      <c r="A28" s="15">
        <v>11</v>
      </c>
      <c r="B28" s="25" t="s">
        <v>149</v>
      </c>
      <c r="C28" s="25" t="s">
        <v>41</v>
      </c>
      <c r="D28" s="25"/>
      <c r="E28" s="25"/>
      <c r="F28" s="26"/>
      <c r="G28" s="18">
        <f t="shared" si="30"/>
        <v>0.69097222222222254</v>
      </c>
      <c r="H28" s="17" t="s">
        <v>34</v>
      </c>
      <c r="I28" s="19">
        <f>L28-TIME(0,25,0)</f>
        <v>0.69444444444444475</v>
      </c>
      <c r="J28" s="20">
        <f t="shared" si="31"/>
        <v>0.7083333333333337</v>
      </c>
      <c r="K28" s="29" t="s">
        <v>100</v>
      </c>
      <c r="L28" s="21">
        <f>O28-TIME(0,10,0)</f>
        <v>0.71180555555555591</v>
      </c>
      <c r="M28" s="22">
        <f t="shared" si="32"/>
        <v>0.71597222222222257</v>
      </c>
      <c r="N28" s="22">
        <f t="shared" si="33"/>
        <v>0.71736111111111145</v>
      </c>
      <c r="O28" s="23">
        <f>+P27</f>
        <v>0.71875000000000033</v>
      </c>
      <c r="P28" s="22">
        <f t="shared" si="34"/>
        <v>0.73611111111111149</v>
      </c>
      <c r="Q28" s="22">
        <f t="shared" si="35"/>
        <v>0.7395833333333337</v>
      </c>
      <c r="R28" s="24">
        <f t="shared" si="36"/>
        <v>0.74305555555555591</v>
      </c>
      <c r="S28" s="10">
        <v>25</v>
      </c>
    </row>
    <row r="29" spans="1:19" s="10" customFormat="1" ht="16" x14ac:dyDescent="0.25">
      <c r="A29" s="15">
        <v>12</v>
      </c>
      <c r="B29" s="25" t="s">
        <v>150</v>
      </c>
      <c r="C29" s="25" t="s">
        <v>30</v>
      </c>
      <c r="D29" s="25"/>
      <c r="E29" s="25"/>
      <c r="F29" s="26"/>
      <c r="G29" s="18">
        <f t="shared" ref="G29:G31" si="37">I29-TIME(0,5,0)</f>
        <v>0.7083333333333337</v>
      </c>
      <c r="H29" s="17" t="s">
        <v>21</v>
      </c>
      <c r="I29" s="19">
        <f t="shared" ref="I29:I31" si="38">L29-TIME(0,25,0)</f>
        <v>0.71180555555555591</v>
      </c>
      <c r="J29" s="20">
        <v>2</v>
      </c>
      <c r="K29" s="29" t="s">
        <v>91</v>
      </c>
      <c r="L29" s="21">
        <f t="shared" ref="L29:L31" si="39">O29-TIME(0,10,0)</f>
        <v>0.72916666666666707</v>
      </c>
      <c r="M29" s="22">
        <f t="shared" ref="M29:M31" si="40">O29-TIME(0,4,0)</f>
        <v>0.73333333333333373</v>
      </c>
      <c r="N29" s="22">
        <f t="shared" ref="N29:N31" si="41">O29-TIME(0,2,0)</f>
        <v>0.73472222222222261</v>
      </c>
      <c r="O29" s="23">
        <f t="shared" ref="O29:O32" si="42">+P28</f>
        <v>0.73611111111111149</v>
      </c>
      <c r="P29" s="22">
        <f t="shared" ref="P29:P31" si="43">O29+TIME(0,S29,0)</f>
        <v>0.76388888888888928</v>
      </c>
      <c r="Q29" s="22">
        <f t="shared" ref="Q29:Q31" si="44">P29+TIME(0,5,0)</f>
        <v>0.76736111111111149</v>
      </c>
      <c r="R29" s="24">
        <f t="shared" ref="R29:R31" si="45">P29+TIME(0,10,0)</f>
        <v>0.7708333333333337</v>
      </c>
      <c r="S29" s="10">
        <v>40</v>
      </c>
    </row>
    <row r="30" spans="1:19" s="10" customFormat="1" ht="16" x14ac:dyDescent="0.25">
      <c r="A30" s="15">
        <v>13</v>
      </c>
      <c r="B30" s="25" t="s">
        <v>151</v>
      </c>
      <c r="C30" s="25" t="s">
        <v>30</v>
      </c>
      <c r="D30" s="25"/>
      <c r="E30" s="25"/>
      <c r="F30" s="26"/>
      <c r="G30" s="18">
        <f t="shared" si="37"/>
        <v>0.73611111111111149</v>
      </c>
      <c r="H30" s="17" t="s">
        <v>22</v>
      </c>
      <c r="I30" s="19">
        <f t="shared" si="38"/>
        <v>0.7395833333333337</v>
      </c>
      <c r="J30" s="20">
        <f t="shared" ref="J30:J31" si="46">L30-TIME(0,5,0)</f>
        <v>0.75347222222222265</v>
      </c>
      <c r="K30" s="29" t="s">
        <v>92</v>
      </c>
      <c r="L30" s="21">
        <f t="shared" si="39"/>
        <v>0.75694444444444486</v>
      </c>
      <c r="M30" s="22">
        <f t="shared" si="40"/>
        <v>0.76111111111111152</v>
      </c>
      <c r="N30" s="22">
        <f t="shared" si="41"/>
        <v>0.7625000000000004</v>
      </c>
      <c r="O30" s="23">
        <f t="shared" si="42"/>
        <v>0.76388888888888928</v>
      </c>
      <c r="P30" s="22">
        <f t="shared" si="43"/>
        <v>0.79166666666666707</v>
      </c>
      <c r="Q30" s="22">
        <f t="shared" si="44"/>
        <v>0.79513888888888928</v>
      </c>
      <c r="R30" s="24">
        <f t="shared" si="45"/>
        <v>0.79861111111111149</v>
      </c>
      <c r="S30" s="10">
        <v>40</v>
      </c>
    </row>
    <row r="31" spans="1:19" s="10" customFormat="1" ht="16" x14ac:dyDescent="0.25">
      <c r="A31" s="15">
        <v>14</v>
      </c>
      <c r="B31" s="25" t="s">
        <v>104</v>
      </c>
      <c r="C31" s="25" t="s">
        <v>30</v>
      </c>
      <c r="D31" s="25"/>
      <c r="E31" s="25"/>
      <c r="F31" s="26"/>
      <c r="G31" s="18">
        <f t="shared" si="37"/>
        <v>0.76388888888888928</v>
      </c>
      <c r="H31" s="17" t="s">
        <v>23</v>
      </c>
      <c r="I31" s="19">
        <f t="shared" si="38"/>
        <v>0.76736111111111149</v>
      </c>
      <c r="J31" s="20">
        <f t="shared" si="46"/>
        <v>0.78125000000000044</v>
      </c>
      <c r="K31" s="29" t="s">
        <v>93</v>
      </c>
      <c r="L31" s="21">
        <f t="shared" si="39"/>
        <v>0.78472222222222265</v>
      </c>
      <c r="M31" s="22">
        <f t="shared" si="40"/>
        <v>0.78888888888888931</v>
      </c>
      <c r="N31" s="22">
        <f t="shared" si="41"/>
        <v>0.79027777777777819</v>
      </c>
      <c r="O31" s="23">
        <f t="shared" si="42"/>
        <v>0.79166666666666707</v>
      </c>
      <c r="P31" s="22">
        <f t="shared" si="43"/>
        <v>0.81250000000000044</v>
      </c>
      <c r="Q31" s="22">
        <f t="shared" si="44"/>
        <v>0.81597222222222265</v>
      </c>
      <c r="R31" s="24">
        <f t="shared" si="45"/>
        <v>0.81944444444444486</v>
      </c>
      <c r="S31" s="10">
        <v>30</v>
      </c>
    </row>
    <row r="32" spans="1:19" s="10" customFormat="1" ht="16" x14ac:dyDescent="0.25">
      <c r="A32" s="15">
        <v>15</v>
      </c>
      <c r="B32" s="25" t="s">
        <v>27</v>
      </c>
      <c r="C32" s="25" t="s">
        <v>25</v>
      </c>
      <c r="D32" s="25"/>
      <c r="E32" s="25"/>
      <c r="F32" s="26"/>
      <c r="G32" s="18">
        <f t="shared" ref="G32" si="47">I32-TIME(0,5,0)</f>
        <v>0.78472222222222265</v>
      </c>
      <c r="H32" s="17" t="s">
        <v>34</v>
      </c>
      <c r="I32" s="19">
        <f t="shared" ref="I32" si="48">L32-TIME(0,25,0)</f>
        <v>0.78819444444444486</v>
      </c>
      <c r="J32" s="20">
        <f t="shared" ref="J32" si="49">L32-TIME(0,5,0)</f>
        <v>0.80208333333333381</v>
      </c>
      <c r="K32" s="29" t="s">
        <v>100</v>
      </c>
      <c r="L32" s="21">
        <f t="shared" ref="L32" si="50">O32-TIME(0,10,0)</f>
        <v>0.80555555555555602</v>
      </c>
      <c r="M32" s="22">
        <f t="shared" ref="M32" si="51">O32-TIME(0,4,0)</f>
        <v>0.80972222222222268</v>
      </c>
      <c r="N32" s="22">
        <f t="shared" ref="N32" si="52">O32-TIME(0,2,0)</f>
        <v>0.81111111111111156</v>
      </c>
      <c r="O32" s="23">
        <f t="shared" si="42"/>
        <v>0.81250000000000044</v>
      </c>
      <c r="P32" s="22">
        <f t="shared" ref="P32" si="53">O32+TIME(0,S32,0)</f>
        <v>0.82291666666666707</v>
      </c>
      <c r="Q32" s="22">
        <f t="shared" ref="Q32" si="54">P32+TIME(0,5,0)</f>
        <v>0.82638888888888928</v>
      </c>
      <c r="R32" s="24">
        <f t="shared" ref="R32" si="55">P32+TIME(0,10,0)</f>
        <v>0.82986111111111149</v>
      </c>
      <c r="S32" s="10">
        <v>15</v>
      </c>
    </row>
    <row r="33" spans="1:23" s="10" customFormat="1" ht="16" x14ac:dyDescent="0.25">
      <c r="A33" s="15">
        <v>16</v>
      </c>
      <c r="B33" s="25" t="s">
        <v>16</v>
      </c>
      <c r="C33" s="25" t="s">
        <v>26</v>
      </c>
      <c r="D33" s="25"/>
      <c r="E33" s="25"/>
      <c r="F33" s="26"/>
      <c r="G33" s="18">
        <v>0.78472222222222265</v>
      </c>
      <c r="H33" s="17" t="s">
        <v>21</v>
      </c>
      <c r="I33" s="19">
        <v>0.78819444444444486</v>
      </c>
      <c r="J33" s="20">
        <v>0.80208333333333381</v>
      </c>
      <c r="K33" s="29" t="s">
        <v>91</v>
      </c>
      <c r="L33" s="21">
        <v>0.80555555555555602</v>
      </c>
      <c r="M33" s="22">
        <v>0.80972222222222268</v>
      </c>
      <c r="N33" s="22">
        <v>0.81111111111111156</v>
      </c>
      <c r="O33" s="23">
        <v>0.81250000000000044</v>
      </c>
      <c r="P33" s="22">
        <v>0.82291666666666707</v>
      </c>
      <c r="Q33" s="22">
        <v>0.82638888888888928</v>
      </c>
      <c r="R33" s="24">
        <v>0.82986111111111149</v>
      </c>
      <c r="S33" s="10">
        <v>15</v>
      </c>
    </row>
    <row r="34" spans="1:23" s="10" customFormat="1" ht="16" x14ac:dyDescent="0.25">
      <c r="A34" s="15">
        <v>17</v>
      </c>
      <c r="B34" s="25" t="s">
        <v>14</v>
      </c>
      <c r="C34" s="25" t="s">
        <v>28</v>
      </c>
      <c r="D34" s="25"/>
      <c r="E34" s="25"/>
      <c r="F34" s="26"/>
      <c r="G34" s="18">
        <f t="shared" ref="G34" si="56">I34-TIME(0,5,0)</f>
        <v>0.79513888888888928</v>
      </c>
      <c r="H34" s="17" t="s">
        <v>22</v>
      </c>
      <c r="I34" s="19">
        <f t="shared" ref="I34" si="57">L34-TIME(0,25,0)</f>
        <v>0.79861111111111149</v>
      </c>
      <c r="J34" s="20">
        <f t="shared" ref="J34" si="58">L34-TIME(0,5,0)</f>
        <v>0.81250000000000044</v>
      </c>
      <c r="K34" s="29" t="s">
        <v>92</v>
      </c>
      <c r="L34" s="21">
        <f t="shared" ref="L34" si="59">O34-TIME(0,10,0)</f>
        <v>0.81597222222222265</v>
      </c>
      <c r="M34" s="22">
        <f t="shared" ref="M34" si="60">O34-TIME(0,4,0)</f>
        <v>0.82013888888888931</v>
      </c>
      <c r="N34" s="22">
        <f t="shared" ref="N34" si="61">O34-TIME(0,2,0)</f>
        <v>0.82152777777777819</v>
      </c>
      <c r="O34" s="23">
        <f>P32</f>
        <v>0.82291666666666707</v>
      </c>
      <c r="P34" s="22">
        <v>0.82291666666666707</v>
      </c>
      <c r="Q34" s="22">
        <v>0.82638888888888928</v>
      </c>
      <c r="R34" s="24">
        <v>0.82986111111111149</v>
      </c>
      <c r="S34" s="10">
        <v>15</v>
      </c>
    </row>
    <row r="35" spans="1:23" s="10" customFormat="1" ht="16" x14ac:dyDescent="0.25">
      <c r="A35" s="15">
        <v>18</v>
      </c>
      <c r="B35" s="25" t="s">
        <v>17</v>
      </c>
      <c r="C35" s="25" t="s">
        <v>28</v>
      </c>
      <c r="D35" s="25"/>
      <c r="E35" s="25"/>
      <c r="F35" s="26"/>
      <c r="G35" s="18">
        <v>0.79513888888888928</v>
      </c>
      <c r="H35" s="17" t="s">
        <v>22</v>
      </c>
      <c r="I35" s="19">
        <v>0.79861111111111149</v>
      </c>
      <c r="J35" s="20">
        <v>0.81250000000000044</v>
      </c>
      <c r="K35" s="29" t="s">
        <v>92</v>
      </c>
      <c r="L35" s="21">
        <v>0.81597222222222265</v>
      </c>
      <c r="M35" s="22">
        <v>0.82013888888888931</v>
      </c>
      <c r="N35" s="22">
        <v>0.82152777777777819</v>
      </c>
      <c r="O35" s="23">
        <v>0.82291666666666707</v>
      </c>
      <c r="P35" s="22">
        <v>0.82291666666666707</v>
      </c>
      <c r="Q35" s="22">
        <v>0.82638888888888928</v>
      </c>
      <c r="R35" s="24">
        <v>0.82986111111111149</v>
      </c>
      <c r="S35" s="10">
        <v>15</v>
      </c>
    </row>
    <row r="36" spans="1:23" s="10" customFormat="1" ht="17" thickBot="1" x14ac:dyDescent="0.3">
      <c r="A36" s="38"/>
      <c r="B36" s="39" t="s">
        <v>74</v>
      </c>
      <c r="C36" s="39"/>
      <c r="D36" s="39"/>
      <c r="E36" s="39"/>
      <c r="F36" s="39"/>
      <c r="G36" s="39"/>
      <c r="H36" s="40"/>
      <c r="I36" s="41"/>
      <c r="J36" s="41"/>
      <c r="K36" s="42"/>
      <c r="L36" s="39"/>
      <c r="M36" s="39"/>
      <c r="N36" s="39"/>
      <c r="O36" s="43" t="e">
        <f>#REF!</f>
        <v>#REF!</v>
      </c>
      <c r="P36" s="44"/>
      <c r="Q36" s="39"/>
      <c r="R36" s="45"/>
    </row>
    <row r="39" spans="1:23" ht="26" x14ac:dyDescent="0.35">
      <c r="A39" s="2"/>
      <c r="B39" s="4" t="s">
        <v>97</v>
      </c>
      <c r="C39" s="48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6"/>
      <c r="T39" s="3"/>
      <c r="U39" s="3"/>
      <c r="V39" s="3"/>
      <c r="W39" s="3"/>
    </row>
    <row r="40" spans="1:23" s="10" customFormat="1" ht="16" x14ac:dyDescent="0.25">
      <c r="A40" s="7"/>
      <c r="B40" s="8" t="s">
        <v>19</v>
      </c>
      <c r="C40" s="8"/>
      <c r="D40" s="8"/>
      <c r="E40" s="8"/>
      <c r="F40" s="8"/>
      <c r="G40" s="8" t="s">
        <v>51</v>
      </c>
      <c r="H40" s="8" t="s">
        <v>69</v>
      </c>
      <c r="I40" s="8" t="s">
        <v>52</v>
      </c>
      <c r="J40" s="8" t="s">
        <v>53</v>
      </c>
      <c r="K40" s="8" t="s">
        <v>54</v>
      </c>
      <c r="L40" s="8" t="s">
        <v>51</v>
      </c>
      <c r="M40" s="8" t="s">
        <v>55</v>
      </c>
      <c r="N40" s="8" t="s">
        <v>56</v>
      </c>
      <c r="O40" s="8" t="s">
        <v>52</v>
      </c>
      <c r="P40" s="8" t="s">
        <v>19</v>
      </c>
      <c r="Q40" s="8" t="s">
        <v>57</v>
      </c>
      <c r="R40" s="9" t="s">
        <v>57</v>
      </c>
    </row>
    <row r="41" spans="1:23" s="10" customFormat="1" ht="16" x14ac:dyDescent="0.25">
      <c r="A41" s="7"/>
      <c r="B41" s="8"/>
      <c r="C41" s="8"/>
      <c r="D41" s="8" t="s">
        <v>197</v>
      </c>
      <c r="E41" s="8" t="s">
        <v>200</v>
      </c>
      <c r="F41" s="8"/>
      <c r="G41" s="8" t="s">
        <v>59</v>
      </c>
      <c r="H41" s="8" t="s">
        <v>70</v>
      </c>
      <c r="I41" s="8" t="s">
        <v>71</v>
      </c>
      <c r="J41" s="8" t="s">
        <v>71</v>
      </c>
      <c r="K41" s="8" t="s">
        <v>60</v>
      </c>
      <c r="L41" s="8" t="s">
        <v>54</v>
      </c>
      <c r="M41" s="8" t="s">
        <v>54</v>
      </c>
      <c r="N41" s="8" t="s">
        <v>43</v>
      </c>
      <c r="O41" s="8" t="s">
        <v>61</v>
      </c>
      <c r="P41" s="8" t="s">
        <v>62</v>
      </c>
      <c r="Q41" s="8" t="s">
        <v>54</v>
      </c>
      <c r="R41" s="9" t="s">
        <v>59</v>
      </c>
    </row>
    <row r="42" spans="1:23" s="10" customFormat="1" ht="16" x14ac:dyDescent="0.25">
      <c r="A42" s="11" t="s">
        <v>63</v>
      </c>
      <c r="B42" s="8"/>
      <c r="C42" s="8"/>
      <c r="D42" s="8" t="s">
        <v>198</v>
      </c>
      <c r="E42" s="8" t="s">
        <v>198</v>
      </c>
      <c r="F42" s="8"/>
      <c r="G42" s="8"/>
      <c r="H42" s="8" t="s">
        <v>72</v>
      </c>
      <c r="I42" s="8" t="s">
        <v>65</v>
      </c>
      <c r="J42" s="8" t="s">
        <v>65</v>
      </c>
      <c r="K42" s="8" t="s">
        <v>75</v>
      </c>
      <c r="L42" s="8" t="s">
        <v>60</v>
      </c>
      <c r="M42" s="8" t="s">
        <v>60</v>
      </c>
      <c r="N42" s="8" t="s">
        <v>66</v>
      </c>
      <c r="O42" s="8" t="s">
        <v>73</v>
      </c>
      <c r="P42" s="8" t="s">
        <v>67</v>
      </c>
      <c r="Q42" s="8" t="s">
        <v>60</v>
      </c>
      <c r="R42" s="9" t="s">
        <v>68</v>
      </c>
    </row>
    <row r="43" spans="1:23" s="10" customFormat="1" ht="16" x14ac:dyDescent="0.25">
      <c r="A43" s="7"/>
      <c r="B43" s="12"/>
      <c r="C43" s="12"/>
      <c r="D43" s="12"/>
      <c r="E43" s="12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4"/>
    </row>
    <row r="44" spans="1:23" s="10" customFormat="1" ht="16" x14ac:dyDescent="0.25">
      <c r="A44" s="15">
        <v>19</v>
      </c>
      <c r="B44" s="25" t="s">
        <v>154</v>
      </c>
      <c r="C44" s="25" t="s">
        <v>30</v>
      </c>
      <c r="D44" s="25"/>
      <c r="E44" s="25"/>
      <c r="F44" s="26"/>
      <c r="G44" s="18">
        <f>I44-TIME(0,5,0)</f>
        <v>0.30902777777777785</v>
      </c>
      <c r="H44" s="17" t="s">
        <v>21</v>
      </c>
      <c r="I44" s="19">
        <f>L44-TIME(0,25,0)</f>
        <v>0.31250000000000006</v>
      </c>
      <c r="J44" s="20">
        <f>L44-TIME(0,5,0)</f>
        <v>0.32638888888888895</v>
      </c>
      <c r="K44" s="29" t="s">
        <v>91</v>
      </c>
      <c r="L44" s="21">
        <f>O44-TIME(0,10,0)</f>
        <v>0.32986111111111116</v>
      </c>
      <c r="M44" s="22">
        <f>O44-TIME(0,4,0)</f>
        <v>0.33402777777777781</v>
      </c>
      <c r="N44" s="22">
        <f>O44-TIME(0,2,0)</f>
        <v>0.3354166666666667</v>
      </c>
      <c r="O44" s="23">
        <v>0.33680555555555558</v>
      </c>
      <c r="P44" s="22">
        <f t="shared" ref="P44:P51" si="62">O44+TIME(0,S44,0)</f>
        <v>0.3576388888888889</v>
      </c>
      <c r="Q44" s="22">
        <f>P44+TIME(0,5,0)</f>
        <v>0.3611111111111111</v>
      </c>
      <c r="R44" s="24">
        <f>P44+TIME(0,10,0)</f>
        <v>0.36458333333333331</v>
      </c>
      <c r="S44" s="10">
        <v>30</v>
      </c>
    </row>
    <row r="45" spans="1:23" s="10" customFormat="1" ht="18" customHeight="1" x14ac:dyDescent="0.25">
      <c r="A45" s="15">
        <v>19</v>
      </c>
      <c r="B45" s="25" t="s">
        <v>152</v>
      </c>
      <c r="C45" s="25" t="s">
        <v>30</v>
      </c>
      <c r="D45" s="25"/>
      <c r="E45" s="25"/>
      <c r="F45" s="26"/>
      <c r="G45" s="18">
        <f>I45-TIME(0,5,0)</f>
        <v>0.32986111111111116</v>
      </c>
      <c r="H45" s="17" t="s">
        <v>22</v>
      </c>
      <c r="I45" s="19">
        <f>L45-TIME(0,25,0)</f>
        <v>0.33333333333333337</v>
      </c>
      <c r="J45" s="20">
        <f>L45-TIME(0,5,0)</f>
        <v>0.34722222222222227</v>
      </c>
      <c r="K45" s="29" t="s">
        <v>92</v>
      </c>
      <c r="L45" s="21">
        <f>O45-TIME(0,10,0)</f>
        <v>0.35069444444444448</v>
      </c>
      <c r="M45" s="22">
        <f>O45-TIME(0,4,0)</f>
        <v>0.35486111111111113</v>
      </c>
      <c r="N45" s="22">
        <f>O45-TIME(0,2,0)</f>
        <v>0.35625000000000001</v>
      </c>
      <c r="O45" s="23">
        <f>+P44</f>
        <v>0.3576388888888889</v>
      </c>
      <c r="P45" s="22">
        <f t="shared" si="62"/>
        <v>0.37847222222222221</v>
      </c>
      <c r="Q45" s="22">
        <f>P45+TIME(0,5,0)</f>
        <v>0.38194444444444442</v>
      </c>
      <c r="R45" s="24">
        <f>P45+TIME(0,10,0)</f>
        <v>0.38541666666666663</v>
      </c>
      <c r="S45" s="10">
        <v>30</v>
      </c>
    </row>
    <row r="46" spans="1:23" s="10" customFormat="1" ht="18" customHeight="1" x14ac:dyDescent="0.25">
      <c r="A46" s="15">
        <v>19</v>
      </c>
      <c r="B46" s="25" t="s">
        <v>153</v>
      </c>
      <c r="C46" s="25" t="s">
        <v>30</v>
      </c>
      <c r="D46" s="25"/>
      <c r="E46" s="25"/>
      <c r="F46" s="26"/>
      <c r="G46" s="18">
        <f>I46-TIME(0,5,0)</f>
        <v>0.35069444444444448</v>
      </c>
      <c r="H46" s="17" t="s">
        <v>23</v>
      </c>
      <c r="I46" s="19">
        <f>L46-TIME(0,25,0)</f>
        <v>0.35416666666666669</v>
      </c>
      <c r="J46" s="20">
        <f>L46-TIME(0,5,0)</f>
        <v>0.36805555555555558</v>
      </c>
      <c r="K46" s="29" t="s">
        <v>93</v>
      </c>
      <c r="L46" s="21">
        <f>O46-TIME(0,10,0)</f>
        <v>0.37152777777777779</v>
      </c>
      <c r="M46" s="22">
        <f>O46-TIME(0,4,0)</f>
        <v>0.37569444444444444</v>
      </c>
      <c r="N46" s="22">
        <f>O46-TIME(0,2,0)</f>
        <v>0.37708333333333333</v>
      </c>
      <c r="O46" s="23">
        <f>+P45</f>
        <v>0.37847222222222221</v>
      </c>
      <c r="P46" s="22">
        <f t="shared" ref="P46" si="63">O46+TIME(0,S46,0)</f>
        <v>0.39930555555555552</v>
      </c>
      <c r="Q46" s="22">
        <f>P46+TIME(0,5,0)</f>
        <v>0.40277777777777773</v>
      </c>
      <c r="R46" s="24">
        <f>P46+TIME(0,10,0)</f>
        <v>0.40624999999999994</v>
      </c>
      <c r="S46" s="10">
        <v>30</v>
      </c>
    </row>
    <row r="47" spans="1:23" s="10" customFormat="1" ht="16" x14ac:dyDescent="0.25">
      <c r="A47" s="30"/>
      <c r="B47" s="31"/>
      <c r="C47" s="31"/>
      <c r="D47" s="31"/>
      <c r="E47" s="31"/>
      <c r="F47" s="31"/>
      <c r="G47" s="31"/>
      <c r="H47" s="32"/>
      <c r="I47" s="33"/>
      <c r="J47" s="33"/>
      <c r="K47" s="34"/>
      <c r="L47" s="31"/>
      <c r="M47" s="31"/>
      <c r="N47" s="31"/>
      <c r="O47" s="35">
        <f>P46</f>
        <v>0.39930555555555552</v>
      </c>
      <c r="P47" s="36">
        <f t="shared" si="62"/>
        <v>0.40972222222222221</v>
      </c>
      <c r="Q47" s="31"/>
      <c r="R47" s="37"/>
      <c r="S47" s="10">
        <v>15</v>
      </c>
    </row>
    <row r="48" spans="1:23" s="10" customFormat="1" ht="16" x14ac:dyDescent="0.25">
      <c r="A48" s="15">
        <v>20</v>
      </c>
      <c r="B48" s="25" t="s">
        <v>132</v>
      </c>
      <c r="C48" s="25" t="s">
        <v>30</v>
      </c>
      <c r="D48" s="25"/>
      <c r="E48" s="25"/>
      <c r="F48" s="26"/>
      <c r="G48" s="18">
        <f>I48-TIME(0,5,0)</f>
        <v>0.38194444444444448</v>
      </c>
      <c r="H48" s="17" t="s">
        <v>34</v>
      </c>
      <c r="I48" s="19">
        <f>L48-TIME(0,25,0)</f>
        <v>0.38541666666666669</v>
      </c>
      <c r="J48" s="20">
        <f>L48-TIME(0,5,0)</f>
        <v>0.39930555555555558</v>
      </c>
      <c r="K48" s="29" t="s">
        <v>100</v>
      </c>
      <c r="L48" s="21">
        <f>O48-TIME(0,10,0)</f>
        <v>0.40277777777777779</v>
      </c>
      <c r="M48" s="22">
        <f>O48-TIME(0,4,0)</f>
        <v>0.40694444444444444</v>
      </c>
      <c r="N48" s="22">
        <f>O48-TIME(0,2,0)</f>
        <v>0.40833333333333333</v>
      </c>
      <c r="O48" s="23">
        <f>+P47</f>
        <v>0.40972222222222221</v>
      </c>
      <c r="P48" s="22">
        <f t="shared" si="62"/>
        <v>0.43055555555555552</v>
      </c>
      <c r="Q48" s="22">
        <f>P48+TIME(0,5,0)</f>
        <v>0.43402777777777773</v>
      </c>
      <c r="R48" s="24">
        <f>P48+TIME(0,10,0)</f>
        <v>0.43749999999999994</v>
      </c>
      <c r="S48" s="10">
        <v>30</v>
      </c>
    </row>
    <row r="49" spans="1:19" s="10" customFormat="1" ht="16" x14ac:dyDescent="0.25">
      <c r="A49" s="15">
        <v>20</v>
      </c>
      <c r="B49" s="25" t="s">
        <v>130</v>
      </c>
      <c r="C49" s="25" t="s">
        <v>30</v>
      </c>
      <c r="D49" s="25"/>
      <c r="E49" s="25"/>
      <c r="F49" s="26"/>
      <c r="G49" s="18">
        <f>I49-TIME(0,5,0)</f>
        <v>0.40277777777777779</v>
      </c>
      <c r="H49" s="17" t="s">
        <v>21</v>
      </c>
      <c r="I49" s="19">
        <f>L49-TIME(0,25,0)</f>
        <v>0.40625</v>
      </c>
      <c r="J49" s="20">
        <f>L49-TIME(0,5,0)</f>
        <v>0.4201388888888889</v>
      </c>
      <c r="K49" s="29" t="s">
        <v>91</v>
      </c>
      <c r="L49" s="21">
        <f>O49-TIME(0,10,0)</f>
        <v>0.4236111111111111</v>
      </c>
      <c r="M49" s="22">
        <f>O49-TIME(0,4,0)</f>
        <v>0.42777777777777776</v>
      </c>
      <c r="N49" s="22">
        <f>O49-TIME(0,2,0)</f>
        <v>0.42916666666666664</v>
      </c>
      <c r="O49" s="23">
        <f>+P48</f>
        <v>0.43055555555555552</v>
      </c>
      <c r="P49" s="22">
        <f t="shared" ref="P49" si="64">O49+TIME(0,S49,0)</f>
        <v>0.45833333333333331</v>
      </c>
      <c r="Q49" s="22">
        <f>P49+TIME(0,5,0)</f>
        <v>0.46180555555555552</v>
      </c>
      <c r="R49" s="24">
        <f>P49+TIME(0,10,0)</f>
        <v>0.46527777777777773</v>
      </c>
      <c r="S49" s="10">
        <v>40</v>
      </c>
    </row>
    <row r="50" spans="1:19" s="10" customFormat="1" ht="16" x14ac:dyDescent="0.25">
      <c r="A50" s="30"/>
      <c r="B50" s="31"/>
      <c r="C50" s="31"/>
      <c r="D50" s="31"/>
      <c r="E50" s="31"/>
      <c r="F50" s="31"/>
      <c r="G50" s="31"/>
      <c r="H50" s="32"/>
      <c r="I50" s="33"/>
      <c r="J50" s="33"/>
      <c r="K50" s="34"/>
      <c r="L50" s="31"/>
      <c r="M50" s="31"/>
      <c r="N50" s="31"/>
      <c r="O50" s="35">
        <f>P49</f>
        <v>0.45833333333333331</v>
      </c>
      <c r="P50" s="36">
        <f t="shared" si="62"/>
        <v>0.46875</v>
      </c>
      <c r="Q50" s="31"/>
      <c r="R50" s="37"/>
      <c r="S50" s="10">
        <v>15</v>
      </c>
    </row>
    <row r="51" spans="1:19" s="10" customFormat="1" ht="16" x14ac:dyDescent="0.25">
      <c r="A51" s="15">
        <v>21</v>
      </c>
      <c r="B51" s="16" t="s">
        <v>155</v>
      </c>
      <c r="C51" s="25" t="s">
        <v>30</v>
      </c>
      <c r="D51" s="16"/>
      <c r="E51" s="16"/>
      <c r="F51" s="17"/>
      <c r="G51" s="18">
        <f>I51-TIME(0,5,0)</f>
        <v>0.44097222222222227</v>
      </c>
      <c r="H51" s="17" t="s">
        <v>22</v>
      </c>
      <c r="I51" s="19">
        <f>L51-TIME(0,25,0)</f>
        <v>0.44444444444444448</v>
      </c>
      <c r="J51" s="20">
        <f>L51-TIME(0,5,0)</f>
        <v>0.45833333333333337</v>
      </c>
      <c r="K51" s="29" t="s">
        <v>92</v>
      </c>
      <c r="L51" s="21">
        <f>O51-TIME(0,10,0)</f>
        <v>0.46180555555555558</v>
      </c>
      <c r="M51" s="22">
        <f>O51-TIME(0,4,0)</f>
        <v>0.46597222222222223</v>
      </c>
      <c r="N51" s="22">
        <f>O51-TIME(0,2,0)</f>
        <v>0.46736111111111112</v>
      </c>
      <c r="O51" s="23">
        <f>+P50</f>
        <v>0.46875</v>
      </c>
      <c r="P51" s="22">
        <f t="shared" si="62"/>
        <v>0.48958333333333331</v>
      </c>
      <c r="Q51" s="22">
        <f>P51+TIME(0,5,0)</f>
        <v>0.49305555555555552</v>
      </c>
      <c r="R51" s="24">
        <f>P51+TIME(0,10,0)</f>
        <v>0.49652777777777773</v>
      </c>
      <c r="S51" s="10">
        <v>30</v>
      </c>
    </row>
    <row r="52" spans="1:19" s="10" customFormat="1" ht="16" x14ac:dyDescent="0.25">
      <c r="A52" s="15">
        <v>21</v>
      </c>
      <c r="B52" s="16" t="s">
        <v>156</v>
      </c>
      <c r="C52" s="25" t="s">
        <v>30</v>
      </c>
      <c r="D52" s="16"/>
      <c r="E52" s="16"/>
      <c r="F52" s="17"/>
      <c r="G52" s="18">
        <f t="shared" ref="G52:G53" si="65">I52-TIME(0,5,0)</f>
        <v>0.46180555555555558</v>
      </c>
      <c r="H52" s="17" t="s">
        <v>23</v>
      </c>
      <c r="I52" s="19">
        <f t="shared" ref="I52:I53" si="66">L52-TIME(0,25,0)</f>
        <v>0.46527777777777779</v>
      </c>
      <c r="J52" s="20">
        <f t="shared" ref="J52:J53" si="67">L52-TIME(0,5,0)</f>
        <v>0.47916666666666669</v>
      </c>
      <c r="K52" s="29" t="s">
        <v>93</v>
      </c>
      <c r="L52" s="21">
        <f t="shared" ref="L52:L53" si="68">O52-TIME(0,10,0)</f>
        <v>0.4826388888888889</v>
      </c>
      <c r="M52" s="22">
        <f t="shared" ref="M52:M53" si="69">O52-TIME(0,4,0)</f>
        <v>0.48680555555555555</v>
      </c>
      <c r="N52" s="22">
        <f t="shared" ref="N52:N54" si="70">O52-TIME(0,2,0)</f>
        <v>0.48819444444444443</v>
      </c>
      <c r="O52" s="23">
        <f t="shared" ref="O52:O54" si="71">+P51</f>
        <v>0.48958333333333331</v>
      </c>
      <c r="P52" s="22">
        <f t="shared" ref="P52:P53" si="72">O52+TIME(0,S52,0)</f>
        <v>0.51041666666666663</v>
      </c>
      <c r="Q52" s="22">
        <f t="shared" ref="Q52:Q54" si="73">P52+TIME(0,5,0)</f>
        <v>0.51388888888888884</v>
      </c>
      <c r="R52" s="24">
        <f t="shared" ref="R52:R53" si="74">P52+TIME(0,10,0)</f>
        <v>0.51736111111111105</v>
      </c>
      <c r="S52" s="10">
        <v>30</v>
      </c>
    </row>
    <row r="53" spans="1:19" s="10" customFormat="1" ht="16" x14ac:dyDescent="0.25">
      <c r="A53" s="15">
        <v>21</v>
      </c>
      <c r="B53" s="16" t="s">
        <v>157</v>
      </c>
      <c r="C53" s="25" t="s">
        <v>30</v>
      </c>
      <c r="D53" s="16"/>
      <c r="E53" s="16"/>
      <c r="F53" s="17"/>
      <c r="G53" s="18">
        <f t="shared" si="65"/>
        <v>0.4826388888888889</v>
      </c>
      <c r="H53" s="17" t="s">
        <v>34</v>
      </c>
      <c r="I53" s="19">
        <f t="shared" si="66"/>
        <v>0.4861111111111111</v>
      </c>
      <c r="J53" s="20">
        <f t="shared" si="67"/>
        <v>0.5</v>
      </c>
      <c r="K53" s="29" t="s">
        <v>100</v>
      </c>
      <c r="L53" s="21">
        <f t="shared" si="68"/>
        <v>0.50347222222222221</v>
      </c>
      <c r="M53" s="22">
        <f t="shared" si="69"/>
        <v>0.50763888888888886</v>
      </c>
      <c r="N53" s="22">
        <f t="shared" si="70"/>
        <v>0.50902777777777775</v>
      </c>
      <c r="O53" s="23">
        <f t="shared" si="71"/>
        <v>0.51041666666666663</v>
      </c>
      <c r="P53" s="22">
        <f t="shared" si="72"/>
        <v>0.53472222222222221</v>
      </c>
      <c r="Q53" s="22">
        <f t="shared" si="73"/>
        <v>0.53819444444444442</v>
      </c>
      <c r="R53" s="24">
        <f t="shared" si="74"/>
        <v>0.54166666666666663</v>
      </c>
      <c r="S53" s="10">
        <v>35</v>
      </c>
    </row>
    <row r="54" spans="1:19" s="10" customFormat="1" ht="16" x14ac:dyDescent="0.25">
      <c r="A54" s="15">
        <v>22</v>
      </c>
      <c r="B54" s="16" t="s">
        <v>105</v>
      </c>
      <c r="C54" s="16" t="s">
        <v>30</v>
      </c>
      <c r="D54" s="16"/>
      <c r="E54" s="16"/>
      <c r="F54" s="17"/>
      <c r="G54" s="18">
        <f t="shared" ref="G54" si="75">I54-TIME(0,5,0)</f>
        <v>0.50694444444444442</v>
      </c>
      <c r="H54" s="17" t="s">
        <v>21</v>
      </c>
      <c r="I54" s="19">
        <f t="shared" ref="I54" si="76">L54-TIME(0,25,0)</f>
        <v>0.51041666666666663</v>
      </c>
      <c r="J54" s="20">
        <f t="shared" ref="J54" si="77">L54-TIME(0,5,0)</f>
        <v>0.52430555555555558</v>
      </c>
      <c r="K54" s="29" t="s">
        <v>91</v>
      </c>
      <c r="L54" s="21">
        <f t="shared" ref="L54" si="78">O54-TIME(0,10,0)</f>
        <v>0.52777777777777779</v>
      </c>
      <c r="M54" s="22">
        <f t="shared" ref="M54" si="79">O54-TIME(0,4,0)</f>
        <v>0.53194444444444444</v>
      </c>
      <c r="N54" s="22">
        <f t="shared" si="70"/>
        <v>0.53333333333333333</v>
      </c>
      <c r="O54" s="23">
        <f t="shared" si="71"/>
        <v>0.53472222222222221</v>
      </c>
      <c r="P54" s="22">
        <f t="shared" ref="P54" si="80">O54+TIME(0,S54,0)</f>
        <v>0.55902777777777779</v>
      </c>
      <c r="Q54" s="22">
        <f t="shared" si="73"/>
        <v>0.5625</v>
      </c>
      <c r="R54" s="24">
        <f t="shared" ref="R54" si="81">P54+TIME(0,10,0)</f>
        <v>0.56597222222222221</v>
      </c>
      <c r="S54" s="10">
        <v>35</v>
      </c>
    </row>
    <row r="55" spans="1:19" s="10" customFormat="1" ht="16" x14ac:dyDescent="0.25">
      <c r="A55" s="15">
        <v>23</v>
      </c>
      <c r="B55" s="16" t="s">
        <v>78</v>
      </c>
      <c r="C55" s="16" t="s">
        <v>30</v>
      </c>
      <c r="D55" s="16"/>
      <c r="E55" s="16"/>
      <c r="F55" s="17"/>
      <c r="G55" s="18">
        <v>0.50694444444444442</v>
      </c>
      <c r="H55" s="17" t="s">
        <v>21</v>
      </c>
      <c r="I55" s="19">
        <v>0.51041666666666663</v>
      </c>
      <c r="J55" s="20">
        <v>0.52430555555555558</v>
      </c>
      <c r="K55" s="29" t="s">
        <v>91</v>
      </c>
      <c r="L55" s="21">
        <v>0.52777777777777779</v>
      </c>
      <c r="M55" s="22">
        <v>0.53194444444444444</v>
      </c>
      <c r="N55" s="22">
        <v>0.53333333333333333</v>
      </c>
      <c r="O55" s="23">
        <v>0.53472222222222221</v>
      </c>
      <c r="P55" s="22">
        <v>0.55902777777777779</v>
      </c>
      <c r="Q55" s="22">
        <v>0.5625</v>
      </c>
      <c r="R55" s="24">
        <v>0.56597222222222221</v>
      </c>
    </row>
    <row r="56" spans="1:19" s="10" customFormat="1" ht="16" x14ac:dyDescent="0.25">
      <c r="A56" s="30"/>
      <c r="B56" s="31"/>
      <c r="C56" s="31"/>
      <c r="D56" s="31"/>
      <c r="E56" s="31"/>
      <c r="F56" s="31"/>
      <c r="G56" s="31"/>
      <c r="H56" s="32"/>
      <c r="I56" s="33"/>
      <c r="J56" s="33"/>
      <c r="K56" s="34"/>
      <c r="L56" s="31"/>
      <c r="M56" s="31"/>
      <c r="N56" s="31"/>
      <c r="O56" s="35">
        <f>P55</f>
        <v>0.55902777777777779</v>
      </c>
      <c r="P56" s="36">
        <f t="shared" ref="P56:P57" si="82">O56+TIME(0,S56,0)</f>
        <v>0.56944444444444442</v>
      </c>
      <c r="Q56" s="31"/>
      <c r="R56" s="37"/>
      <c r="S56" s="10">
        <v>15</v>
      </c>
    </row>
    <row r="57" spans="1:19" s="10" customFormat="1" ht="16" x14ac:dyDescent="0.25">
      <c r="A57" s="15">
        <v>24</v>
      </c>
      <c r="B57" s="16" t="s">
        <v>37</v>
      </c>
      <c r="C57" s="25" t="s">
        <v>30</v>
      </c>
      <c r="D57" s="16"/>
      <c r="E57" s="16"/>
      <c r="F57" s="17"/>
      <c r="G57" s="18">
        <f>I57-TIME(0,5,0)</f>
        <v>0.54166666666666663</v>
      </c>
      <c r="H57" s="17" t="s">
        <v>22</v>
      </c>
      <c r="I57" s="19">
        <f>L57-TIME(0,25,0)</f>
        <v>0.54513888888888884</v>
      </c>
      <c r="J57" s="20">
        <f>L57-TIME(0,5,0)</f>
        <v>0.55902777777777779</v>
      </c>
      <c r="K57" s="29" t="s">
        <v>92</v>
      </c>
      <c r="L57" s="21">
        <f>O57-TIME(0,10,0)</f>
        <v>0.5625</v>
      </c>
      <c r="M57" s="22">
        <f>O57-TIME(0,4,0)</f>
        <v>0.56666666666666665</v>
      </c>
      <c r="N57" s="22">
        <f>O57-TIME(0,2,0)</f>
        <v>0.56805555555555554</v>
      </c>
      <c r="O57" s="23">
        <f>+P56</f>
        <v>0.56944444444444442</v>
      </c>
      <c r="P57" s="22">
        <f t="shared" si="82"/>
        <v>0.59375</v>
      </c>
      <c r="Q57" s="22">
        <f>P57+TIME(0,5,0)</f>
        <v>0.59722222222222221</v>
      </c>
      <c r="R57" s="24">
        <f>P57+TIME(0,10,0)</f>
        <v>0.60069444444444442</v>
      </c>
      <c r="S57" s="10">
        <v>35</v>
      </c>
    </row>
    <row r="58" spans="1:19" s="10" customFormat="1" ht="16" x14ac:dyDescent="0.25">
      <c r="A58" s="15">
        <v>25</v>
      </c>
      <c r="B58" s="16" t="s">
        <v>36</v>
      </c>
      <c r="C58" s="25" t="s">
        <v>30</v>
      </c>
      <c r="D58" s="16"/>
      <c r="E58" s="16"/>
      <c r="F58" s="17"/>
      <c r="G58" s="18">
        <f t="shared" ref="G58:G59" si="83">I58-TIME(0,5,0)</f>
        <v>0.54166666666666663</v>
      </c>
      <c r="H58" s="17" t="s">
        <v>22</v>
      </c>
      <c r="I58" s="19">
        <v>0.54513888888888884</v>
      </c>
      <c r="J58" s="20">
        <v>0.55902777777777779</v>
      </c>
      <c r="K58" s="29" t="s">
        <v>92</v>
      </c>
      <c r="L58" s="21">
        <v>0.5625</v>
      </c>
      <c r="M58" s="22">
        <v>0.56666666666666665</v>
      </c>
      <c r="N58" s="22">
        <v>0.56805555555555554</v>
      </c>
      <c r="O58" s="23">
        <v>0.56944444444444442</v>
      </c>
      <c r="P58" s="22">
        <v>0.59375</v>
      </c>
      <c r="Q58" s="22">
        <v>0.59722222222222221</v>
      </c>
      <c r="R58" s="24">
        <v>0.60069444444444442</v>
      </c>
    </row>
    <row r="59" spans="1:19" s="10" customFormat="1" ht="16" x14ac:dyDescent="0.25">
      <c r="A59" s="15">
        <v>26</v>
      </c>
      <c r="B59" s="16" t="s">
        <v>38</v>
      </c>
      <c r="C59" s="25" t="s">
        <v>30</v>
      </c>
      <c r="D59" s="16"/>
      <c r="E59" s="16"/>
      <c r="F59" s="17"/>
      <c r="G59" s="18">
        <f t="shared" si="83"/>
        <v>0.54166666666666663</v>
      </c>
      <c r="H59" s="17" t="s">
        <v>22</v>
      </c>
      <c r="I59" s="19">
        <v>0.54513888888888884</v>
      </c>
      <c r="J59" s="20">
        <v>0.55902777777777779</v>
      </c>
      <c r="K59" s="29" t="s">
        <v>92</v>
      </c>
      <c r="L59" s="21">
        <v>0.5625</v>
      </c>
      <c r="M59" s="22">
        <v>0.56666666666666665</v>
      </c>
      <c r="N59" s="22">
        <v>0.56805555555555554</v>
      </c>
      <c r="O59" s="23">
        <v>0.56944444444444442</v>
      </c>
      <c r="P59" s="22">
        <v>0.59375</v>
      </c>
      <c r="Q59" s="22">
        <v>0.59722222222222221</v>
      </c>
      <c r="R59" s="24">
        <v>0.60069444444444442</v>
      </c>
    </row>
    <row r="60" spans="1:19" s="10" customFormat="1" ht="16" x14ac:dyDescent="0.25">
      <c r="A60" s="15">
        <v>27</v>
      </c>
      <c r="B60" s="16" t="s">
        <v>134</v>
      </c>
      <c r="C60" s="16" t="s">
        <v>30</v>
      </c>
      <c r="D60" s="16"/>
      <c r="E60" s="16"/>
      <c r="F60" s="17"/>
      <c r="G60" s="18">
        <f>I60-TIME(0,5,0)</f>
        <v>0.56597222222222221</v>
      </c>
      <c r="H60" s="17" t="s">
        <v>23</v>
      </c>
      <c r="I60" s="19">
        <f>L60-TIME(0,25,0)</f>
        <v>0.56944444444444442</v>
      </c>
      <c r="J60" s="20">
        <f>L60-TIME(0,5,0)</f>
        <v>0.58333333333333337</v>
      </c>
      <c r="K60" s="29" t="s">
        <v>93</v>
      </c>
      <c r="L60" s="21">
        <f>O60-TIME(0,10,0)</f>
        <v>0.58680555555555558</v>
      </c>
      <c r="M60" s="22">
        <f>O60-TIME(0,4,0)</f>
        <v>0.59097222222222223</v>
      </c>
      <c r="N60" s="22">
        <f>O60-TIME(0,2,0)</f>
        <v>0.59236111111111112</v>
      </c>
      <c r="O60" s="23">
        <f>+P59</f>
        <v>0.59375</v>
      </c>
      <c r="P60" s="22">
        <f t="shared" ref="P60:P64" si="84">O60+TIME(0,S60,0)</f>
        <v>0.61805555555555558</v>
      </c>
      <c r="Q60" s="22">
        <f>P60+TIME(0,5,0)</f>
        <v>0.62152777777777779</v>
      </c>
      <c r="R60" s="24">
        <f>P60+TIME(0,10,0)</f>
        <v>0.625</v>
      </c>
      <c r="S60" s="10">
        <v>35</v>
      </c>
    </row>
    <row r="61" spans="1:19" s="10" customFormat="1" ht="16" x14ac:dyDescent="0.25">
      <c r="A61" s="15">
        <v>27</v>
      </c>
      <c r="B61" s="16" t="s">
        <v>133</v>
      </c>
      <c r="C61" s="16" t="s">
        <v>30</v>
      </c>
      <c r="D61" s="16"/>
      <c r="E61" s="16"/>
      <c r="F61" s="17"/>
      <c r="G61" s="18">
        <f>I61-TIME(0,5,0)</f>
        <v>0.59027777777777779</v>
      </c>
      <c r="H61" s="17" t="s">
        <v>34</v>
      </c>
      <c r="I61" s="19">
        <f>L61-TIME(0,25,0)</f>
        <v>0.59375</v>
      </c>
      <c r="J61" s="20">
        <f>L61-TIME(0,5,0)</f>
        <v>0.60763888888888895</v>
      </c>
      <c r="K61" s="29" t="s">
        <v>100</v>
      </c>
      <c r="L61" s="21">
        <f>O61-TIME(0,10,0)</f>
        <v>0.61111111111111116</v>
      </c>
      <c r="M61" s="22">
        <f>O61-TIME(0,4,0)</f>
        <v>0.61527777777777781</v>
      </c>
      <c r="N61" s="22">
        <f>O61-TIME(0,2,0)</f>
        <v>0.6166666666666667</v>
      </c>
      <c r="O61" s="23">
        <f>+P60</f>
        <v>0.61805555555555558</v>
      </c>
      <c r="P61" s="22">
        <f t="shared" si="84"/>
        <v>0.64583333333333337</v>
      </c>
      <c r="Q61" s="22">
        <f>P61+TIME(0,5,0)</f>
        <v>0.64930555555555558</v>
      </c>
      <c r="R61" s="24">
        <f>P61+TIME(0,10,0)</f>
        <v>0.65277777777777779</v>
      </c>
      <c r="S61" s="10">
        <v>40</v>
      </c>
    </row>
    <row r="62" spans="1:19" s="10" customFormat="1" ht="16" x14ac:dyDescent="0.25">
      <c r="A62" s="15">
        <v>27</v>
      </c>
      <c r="B62" s="16" t="s">
        <v>135</v>
      </c>
      <c r="C62" s="16" t="s">
        <v>30</v>
      </c>
      <c r="D62" s="16"/>
      <c r="E62" s="16"/>
      <c r="F62" s="17"/>
      <c r="G62" s="18">
        <f>I62-TIME(0,5,0)</f>
        <v>0.61805555555555558</v>
      </c>
      <c r="H62" s="17" t="s">
        <v>21</v>
      </c>
      <c r="I62" s="19">
        <f>L62-TIME(0,25,0)</f>
        <v>0.62152777777777779</v>
      </c>
      <c r="J62" s="20">
        <f>L62-TIME(0,5,0)</f>
        <v>0.63541666666666674</v>
      </c>
      <c r="K62" s="29" t="s">
        <v>91</v>
      </c>
      <c r="L62" s="21">
        <f>O62-TIME(0,10,0)</f>
        <v>0.63888888888888895</v>
      </c>
      <c r="M62" s="22">
        <f>O62-TIME(0,4,0)</f>
        <v>0.6430555555555556</v>
      </c>
      <c r="N62" s="22">
        <f>O62-TIME(0,2,0)</f>
        <v>0.64444444444444449</v>
      </c>
      <c r="O62" s="23">
        <f>+P61</f>
        <v>0.64583333333333337</v>
      </c>
      <c r="P62" s="22">
        <f t="shared" si="84"/>
        <v>0.67708333333333337</v>
      </c>
      <c r="Q62" s="22">
        <f>P62+TIME(0,5,0)</f>
        <v>0.68055555555555558</v>
      </c>
      <c r="R62" s="24">
        <f>P62+TIME(0,10,0)</f>
        <v>0.68402777777777779</v>
      </c>
      <c r="S62" s="10">
        <v>45</v>
      </c>
    </row>
    <row r="63" spans="1:19" s="10" customFormat="1" ht="16" x14ac:dyDescent="0.25">
      <c r="A63" s="30"/>
      <c r="B63" s="31"/>
      <c r="C63" s="31"/>
      <c r="D63" s="31"/>
      <c r="E63" s="31"/>
      <c r="F63" s="31"/>
      <c r="G63" s="31"/>
      <c r="H63" s="32"/>
      <c r="I63" s="33"/>
      <c r="J63" s="33"/>
      <c r="K63" s="34"/>
      <c r="L63" s="31"/>
      <c r="M63" s="31"/>
      <c r="N63" s="31"/>
      <c r="O63" s="35">
        <f>P62</f>
        <v>0.67708333333333337</v>
      </c>
      <c r="P63" s="36">
        <f t="shared" si="84"/>
        <v>0.6875</v>
      </c>
      <c r="Q63" s="31"/>
      <c r="R63" s="37"/>
      <c r="S63" s="10">
        <v>15</v>
      </c>
    </row>
    <row r="64" spans="1:19" s="10" customFormat="1" ht="16" x14ac:dyDescent="0.25">
      <c r="A64" s="15">
        <v>28</v>
      </c>
      <c r="B64" s="16" t="s">
        <v>83</v>
      </c>
      <c r="C64" s="25" t="s">
        <v>30</v>
      </c>
      <c r="D64" s="16"/>
      <c r="E64" s="16"/>
      <c r="F64" s="17"/>
      <c r="G64" s="18">
        <f>I64-TIME(0,5,0)</f>
        <v>0.65972222222222221</v>
      </c>
      <c r="H64" s="17" t="s">
        <v>22</v>
      </c>
      <c r="I64" s="19">
        <f>L64-TIME(0,25,0)</f>
        <v>0.66319444444444442</v>
      </c>
      <c r="J64" s="20">
        <f>L64-TIME(0,5,0)</f>
        <v>0.67708333333333337</v>
      </c>
      <c r="K64" s="29" t="s">
        <v>92</v>
      </c>
      <c r="L64" s="21">
        <f>O64-TIME(0,10,0)</f>
        <v>0.68055555555555558</v>
      </c>
      <c r="M64" s="22">
        <f>O64-TIME(0,4,0)</f>
        <v>0.68472222222222223</v>
      </c>
      <c r="N64" s="22">
        <f>O64-TIME(0,2,0)</f>
        <v>0.68611111111111112</v>
      </c>
      <c r="O64" s="23">
        <f>+P63</f>
        <v>0.6875</v>
      </c>
      <c r="P64" s="22">
        <f t="shared" si="84"/>
        <v>0.71875</v>
      </c>
      <c r="Q64" s="22">
        <f>P64+TIME(0,5,0)</f>
        <v>0.72222222222222221</v>
      </c>
      <c r="R64" s="24">
        <f>P64+TIME(0,10,0)</f>
        <v>0.72569444444444442</v>
      </c>
      <c r="S64" s="10">
        <v>45</v>
      </c>
    </row>
    <row r="65" spans="1:23" s="10" customFormat="1" ht="16" x14ac:dyDescent="0.25">
      <c r="A65" s="15">
        <v>29</v>
      </c>
      <c r="B65" s="16" t="s">
        <v>107</v>
      </c>
      <c r="C65" s="25" t="s">
        <v>30</v>
      </c>
      <c r="D65" s="16"/>
      <c r="E65" s="16"/>
      <c r="F65" s="17"/>
      <c r="G65" s="18">
        <f t="shared" ref="G65:G66" si="85">I65-TIME(0,5,0)</f>
        <v>0.65972222222222221</v>
      </c>
      <c r="H65" s="17" t="s">
        <v>22</v>
      </c>
      <c r="I65" s="19">
        <v>0.66319444444444442</v>
      </c>
      <c r="J65" s="20">
        <v>0.67708333333333337</v>
      </c>
      <c r="K65" s="29" t="s">
        <v>92</v>
      </c>
      <c r="L65" s="21">
        <v>0.68055555555555558</v>
      </c>
      <c r="M65" s="22">
        <v>0.68472222222222223</v>
      </c>
      <c r="N65" s="22">
        <v>0.68611111111111112</v>
      </c>
      <c r="O65" s="23">
        <v>0.6875</v>
      </c>
      <c r="P65" s="22">
        <v>0.71875</v>
      </c>
      <c r="Q65" s="22">
        <v>0.72222222222222221</v>
      </c>
      <c r="R65" s="24">
        <v>0.72569444444444442</v>
      </c>
    </row>
    <row r="66" spans="1:23" s="10" customFormat="1" ht="16" x14ac:dyDescent="0.25">
      <c r="A66" s="15">
        <v>30</v>
      </c>
      <c r="B66" s="16" t="s">
        <v>108</v>
      </c>
      <c r="C66" s="25" t="s">
        <v>30</v>
      </c>
      <c r="D66" s="16"/>
      <c r="E66" s="16"/>
      <c r="F66" s="17"/>
      <c r="G66" s="18">
        <f t="shared" si="85"/>
        <v>0.65972222222222221</v>
      </c>
      <c r="H66" s="17" t="s">
        <v>22</v>
      </c>
      <c r="I66" s="19">
        <v>0.66319444444444442</v>
      </c>
      <c r="J66" s="20">
        <v>0.67708333333333337</v>
      </c>
      <c r="K66" s="29" t="s">
        <v>92</v>
      </c>
      <c r="L66" s="21">
        <v>0.68055555555555558</v>
      </c>
      <c r="M66" s="22">
        <v>0.68472222222222223</v>
      </c>
      <c r="N66" s="22">
        <v>0.68611111111111112</v>
      </c>
      <c r="O66" s="23">
        <v>0.6875</v>
      </c>
      <c r="P66" s="22">
        <v>0.71875</v>
      </c>
      <c r="Q66" s="22">
        <v>0.72222222222222221</v>
      </c>
      <c r="R66" s="24">
        <v>0.72569444444444442</v>
      </c>
    </row>
    <row r="67" spans="1:23" s="10" customFormat="1" ht="16" x14ac:dyDescent="0.25">
      <c r="A67" s="15">
        <v>31</v>
      </c>
      <c r="B67" s="16" t="s">
        <v>47</v>
      </c>
      <c r="C67" s="25" t="s">
        <v>30</v>
      </c>
      <c r="D67" s="16"/>
      <c r="E67" s="16"/>
      <c r="F67" s="17"/>
      <c r="G67" s="18">
        <f t="shared" ref="G67" si="86">I67-TIME(0,5,0)</f>
        <v>0.69097222222222221</v>
      </c>
      <c r="H67" s="17" t="s">
        <v>23</v>
      </c>
      <c r="I67" s="19">
        <f>L67-TIME(0,25,0)</f>
        <v>0.69444444444444442</v>
      </c>
      <c r="J67" s="20">
        <f>L67-TIME(0,5,0)</f>
        <v>0.70833333333333337</v>
      </c>
      <c r="K67" s="29" t="s">
        <v>93</v>
      </c>
      <c r="L67" s="21">
        <f>O67-TIME(0,10,0)</f>
        <v>0.71180555555555558</v>
      </c>
      <c r="M67" s="22">
        <f>O67-TIME(0,4,0)</f>
        <v>0.71597222222222223</v>
      </c>
      <c r="N67" s="22">
        <f>O67-TIME(0,2,0)</f>
        <v>0.71736111111111112</v>
      </c>
      <c r="O67" s="23">
        <f>+P66</f>
        <v>0.71875</v>
      </c>
      <c r="P67" s="22">
        <f t="shared" ref="P67" si="87">O67+TIME(0,S67,0)</f>
        <v>0.74305555555555558</v>
      </c>
      <c r="Q67" s="22">
        <f>P67+TIME(0,5,0)</f>
        <v>0.74652777777777779</v>
      </c>
      <c r="R67" s="24">
        <f>P67+TIME(0,10,0)</f>
        <v>0.75</v>
      </c>
      <c r="S67" s="10">
        <v>35</v>
      </c>
    </row>
    <row r="68" spans="1:23" s="10" customFormat="1" ht="16" x14ac:dyDescent="0.25">
      <c r="A68" s="15">
        <v>32</v>
      </c>
      <c r="B68" s="16" t="s">
        <v>46</v>
      </c>
      <c r="C68" s="25" t="s">
        <v>30</v>
      </c>
      <c r="D68" s="16"/>
      <c r="E68" s="16"/>
      <c r="F68" s="17"/>
      <c r="G68" s="18">
        <v>0.69097222222222221</v>
      </c>
      <c r="H68" s="17" t="s">
        <v>23</v>
      </c>
      <c r="I68" s="19">
        <v>0.69444444444444442</v>
      </c>
      <c r="J68" s="20">
        <v>0.70833333333333337</v>
      </c>
      <c r="K68" s="29" t="s">
        <v>93</v>
      </c>
      <c r="L68" s="21">
        <v>0.71180555555555558</v>
      </c>
      <c r="M68" s="22">
        <v>0.71597222222222223</v>
      </c>
      <c r="N68" s="22">
        <v>0.71736111111111112</v>
      </c>
      <c r="O68" s="23">
        <v>0.71875</v>
      </c>
      <c r="P68" s="22">
        <v>0.74305555555555558</v>
      </c>
      <c r="Q68" s="22">
        <v>0.74652777777777779</v>
      </c>
      <c r="R68" s="24">
        <v>0.75</v>
      </c>
    </row>
    <row r="69" spans="1:23" s="10" customFormat="1" ht="16" x14ac:dyDescent="0.25">
      <c r="A69" s="15">
        <v>33</v>
      </c>
      <c r="B69" s="16" t="s">
        <v>158</v>
      </c>
      <c r="C69" s="25" t="s">
        <v>30</v>
      </c>
      <c r="D69" s="16"/>
      <c r="E69" s="16"/>
      <c r="F69" s="17"/>
      <c r="G69" s="18">
        <f t="shared" ref="G69" si="88">I69-TIME(0,5,0)</f>
        <v>0.71527777777777779</v>
      </c>
      <c r="H69" s="17" t="s">
        <v>34</v>
      </c>
      <c r="I69" s="19">
        <f>L69-TIME(0,25,0)</f>
        <v>0.71875</v>
      </c>
      <c r="J69" s="20">
        <f>L69-TIME(0,5,0)</f>
        <v>0.73263888888888895</v>
      </c>
      <c r="K69" s="29" t="s">
        <v>100</v>
      </c>
      <c r="L69" s="21">
        <f>O69-TIME(0,10,0)</f>
        <v>0.73611111111111116</v>
      </c>
      <c r="M69" s="22">
        <f>O69-TIME(0,4,0)</f>
        <v>0.74027777777777781</v>
      </c>
      <c r="N69" s="22">
        <f>O69-TIME(0,2,0)</f>
        <v>0.7416666666666667</v>
      </c>
      <c r="O69" s="23">
        <f>+P68</f>
        <v>0.74305555555555558</v>
      </c>
      <c r="P69" s="22">
        <f t="shared" ref="P69" si="89">O69+TIME(0,S69,0)</f>
        <v>0.77083333333333337</v>
      </c>
      <c r="Q69" s="22">
        <f>P69+TIME(0,5,0)</f>
        <v>0.77430555555555558</v>
      </c>
      <c r="R69" s="24">
        <f>P69+TIME(0,10,0)</f>
        <v>0.77777777777777779</v>
      </c>
      <c r="S69" s="10">
        <v>40</v>
      </c>
    </row>
    <row r="70" spans="1:23" s="10" customFormat="1" ht="16" x14ac:dyDescent="0.25">
      <c r="A70" s="30"/>
      <c r="B70" s="31"/>
      <c r="C70" s="31"/>
      <c r="D70" s="31"/>
      <c r="E70" s="31"/>
      <c r="F70" s="31"/>
      <c r="G70" s="31"/>
      <c r="H70" s="32"/>
      <c r="I70" s="33"/>
      <c r="J70" s="33"/>
      <c r="K70" s="34"/>
      <c r="L70" s="31"/>
      <c r="M70" s="31"/>
      <c r="N70" s="31"/>
      <c r="O70" s="35">
        <f>P69</f>
        <v>0.77083333333333337</v>
      </c>
      <c r="P70" s="36">
        <f t="shared" ref="P70:P71" si="90">O70+TIME(0,S70,0)</f>
        <v>0.78125</v>
      </c>
      <c r="Q70" s="31"/>
      <c r="R70" s="37"/>
      <c r="S70" s="10">
        <v>15</v>
      </c>
    </row>
    <row r="71" spans="1:23" s="10" customFormat="1" ht="16" x14ac:dyDescent="0.25">
      <c r="A71" s="15">
        <v>34</v>
      </c>
      <c r="B71" s="16" t="s">
        <v>14</v>
      </c>
      <c r="C71" s="25" t="s">
        <v>30</v>
      </c>
      <c r="D71" s="16"/>
      <c r="E71" s="16"/>
      <c r="F71" s="17"/>
      <c r="G71" s="18">
        <f>I71-TIME(0,5,0)</f>
        <v>0.75347222222222221</v>
      </c>
      <c r="H71" s="17" t="s">
        <v>21</v>
      </c>
      <c r="I71" s="19">
        <f>L71-TIME(0,25,0)</f>
        <v>0.75694444444444442</v>
      </c>
      <c r="J71" s="20">
        <f>L71-TIME(0,5,0)</f>
        <v>0.77083333333333337</v>
      </c>
      <c r="K71" s="29" t="s">
        <v>91</v>
      </c>
      <c r="L71" s="21">
        <f>O71-TIME(0,10,0)</f>
        <v>0.77430555555555558</v>
      </c>
      <c r="M71" s="22">
        <f>O71-TIME(0,4,0)</f>
        <v>0.77847222222222223</v>
      </c>
      <c r="N71" s="22">
        <f>O71-TIME(0,2,0)</f>
        <v>0.77986111111111112</v>
      </c>
      <c r="O71" s="23">
        <f>+P70</f>
        <v>0.78125</v>
      </c>
      <c r="P71" s="22">
        <f t="shared" si="90"/>
        <v>0.8125</v>
      </c>
      <c r="Q71" s="22">
        <f>P71+TIME(0,5,0)</f>
        <v>0.81597222222222221</v>
      </c>
      <c r="R71" s="24">
        <f>P71+TIME(0,10,0)</f>
        <v>0.81944444444444442</v>
      </c>
      <c r="S71" s="10">
        <v>45</v>
      </c>
    </row>
    <row r="72" spans="1:23" s="10" customFormat="1" ht="16" x14ac:dyDescent="0.25">
      <c r="A72" s="15">
        <v>35</v>
      </c>
      <c r="B72" s="16" t="s">
        <v>159</v>
      </c>
      <c r="C72" s="25" t="s">
        <v>30</v>
      </c>
      <c r="D72" s="16"/>
      <c r="E72" s="16"/>
      <c r="F72" s="17"/>
      <c r="G72" s="18">
        <f t="shared" ref="G72:G74" si="91">I72-TIME(0,5,0)</f>
        <v>0.78472222222222221</v>
      </c>
      <c r="H72" s="17" t="s">
        <v>22</v>
      </c>
      <c r="I72" s="19">
        <f t="shared" ref="I72:I74" si="92">L72-TIME(0,25,0)</f>
        <v>0.78819444444444442</v>
      </c>
      <c r="J72" s="20">
        <f t="shared" ref="J72:J74" si="93">L72-TIME(0,5,0)</f>
        <v>0.80208333333333337</v>
      </c>
      <c r="K72" s="29" t="s">
        <v>92</v>
      </c>
      <c r="L72" s="21">
        <f t="shared" ref="L72:L74" si="94">O72-TIME(0,10,0)</f>
        <v>0.80555555555555558</v>
      </c>
      <c r="M72" s="22">
        <f t="shared" ref="M72:M74" si="95">O72-TIME(0,4,0)</f>
        <v>0.80972222222222223</v>
      </c>
      <c r="N72" s="22">
        <f t="shared" ref="N72:N74" si="96">O72-TIME(0,2,0)</f>
        <v>0.81111111111111112</v>
      </c>
      <c r="O72" s="23">
        <f t="shared" ref="O72:O74" si="97">+P71</f>
        <v>0.8125</v>
      </c>
      <c r="P72" s="22">
        <f t="shared" ref="P72:P74" si="98">O72+TIME(0,S72,0)</f>
        <v>0.83333333333333337</v>
      </c>
      <c r="Q72" s="22">
        <f t="shared" ref="Q72:Q74" si="99">P72+TIME(0,5,0)</f>
        <v>0.83680555555555558</v>
      </c>
      <c r="R72" s="24">
        <f t="shared" ref="R72:R74" si="100">P72+TIME(0,10,0)</f>
        <v>0.84027777777777779</v>
      </c>
      <c r="S72" s="10">
        <v>30</v>
      </c>
    </row>
    <row r="73" spans="1:23" s="10" customFormat="1" ht="16" x14ac:dyDescent="0.25">
      <c r="A73" s="15">
        <v>36</v>
      </c>
      <c r="B73" s="16" t="s">
        <v>40</v>
      </c>
      <c r="C73" s="25" t="s">
        <v>30</v>
      </c>
      <c r="D73" s="16"/>
      <c r="E73" s="16"/>
      <c r="F73" s="17"/>
      <c r="G73" s="18">
        <v>0.78472222222222221</v>
      </c>
      <c r="H73" s="17" t="s">
        <v>22</v>
      </c>
      <c r="I73" s="19">
        <v>0.78819444444444442</v>
      </c>
      <c r="J73" s="20">
        <v>0.80208333333333337</v>
      </c>
      <c r="K73" s="29" t="s">
        <v>92</v>
      </c>
      <c r="L73" s="21">
        <v>0.80555555555555558</v>
      </c>
      <c r="M73" s="22">
        <v>0.80972222222222223</v>
      </c>
      <c r="N73" s="22">
        <v>0.81111111111111112</v>
      </c>
      <c r="O73" s="23">
        <v>0.8125</v>
      </c>
      <c r="P73" s="22">
        <v>0.83333333333333337</v>
      </c>
      <c r="Q73" s="22">
        <v>0.83680555555555558</v>
      </c>
      <c r="R73" s="24">
        <v>0.84027777777777779</v>
      </c>
    </row>
    <row r="74" spans="1:23" s="10" customFormat="1" ht="16" x14ac:dyDescent="0.25">
      <c r="A74" s="15">
        <v>37</v>
      </c>
      <c r="B74" s="16" t="s">
        <v>18</v>
      </c>
      <c r="C74" s="25" t="s">
        <v>30</v>
      </c>
      <c r="D74" s="16"/>
      <c r="E74" s="16"/>
      <c r="F74" s="17"/>
      <c r="G74" s="18">
        <f t="shared" si="91"/>
        <v>0.80555555555555558</v>
      </c>
      <c r="H74" s="17" t="s">
        <v>23</v>
      </c>
      <c r="I74" s="19">
        <f t="shared" si="92"/>
        <v>0.80902777777777779</v>
      </c>
      <c r="J74" s="20">
        <f t="shared" si="93"/>
        <v>0.82291666666666674</v>
      </c>
      <c r="K74" s="29" t="s">
        <v>93</v>
      </c>
      <c r="L74" s="21">
        <f t="shared" si="94"/>
        <v>0.82638888888888895</v>
      </c>
      <c r="M74" s="22">
        <f t="shared" si="95"/>
        <v>0.8305555555555556</v>
      </c>
      <c r="N74" s="22">
        <f t="shared" si="96"/>
        <v>0.83194444444444449</v>
      </c>
      <c r="O74" s="23">
        <f t="shared" si="97"/>
        <v>0.83333333333333337</v>
      </c>
      <c r="P74" s="22">
        <f t="shared" si="98"/>
        <v>0.85069444444444453</v>
      </c>
      <c r="Q74" s="22">
        <f t="shared" si="99"/>
        <v>0.85416666666666674</v>
      </c>
      <c r="R74" s="24">
        <f t="shared" si="100"/>
        <v>0.85763888888888895</v>
      </c>
      <c r="S74" s="10">
        <v>25</v>
      </c>
    </row>
    <row r="75" spans="1:23" s="10" customFormat="1" ht="16" x14ac:dyDescent="0.25">
      <c r="A75" s="15">
        <v>38</v>
      </c>
      <c r="B75" s="16" t="s">
        <v>160</v>
      </c>
      <c r="C75" s="16" t="s">
        <v>30</v>
      </c>
      <c r="D75" s="16"/>
      <c r="E75" s="16"/>
      <c r="F75" s="17"/>
      <c r="G75" s="18">
        <v>0.80555555555555558</v>
      </c>
      <c r="H75" s="17" t="s">
        <v>23</v>
      </c>
      <c r="I75" s="19">
        <v>0.80902777777777779</v>
      </c>
      <c r="J75" s="20">
        <v>0.82291666666666674</v>
      </c>
      <c r="K75" s="29" t="s">
        <v>93</v>
      </c>
      <c r="L75" s="21">
        <v>0.82638888888888895</v>
      </c>
      <c r="M75" s="22">
        <v>0.8305555555555556</v>
      </c>
      <c r="N75" s="22">
        <v>0.83194444444444449</v>
      </c>
      <c r="O75" s="23">
        <v>0.83333333333333337</v>
      </c>
      <c r="P75" s="22">
        <v>0.85069444444444453</v>
      </c>
      <c r="Q75" s="22">
        <v>0.85416666666666674</v>
      </c>
      <c r="R75" s="24">
        <v>0.85763888888888895</v>
      </c>
    </row>
    <row r="76" spans="1:23" s="10" customFormat="1" ht="17" thickBot="1" x14ac:dyDescent="0.3">
      <c r="A76" s="38"/>
      <c r="B76" s="39" t="s">
        <v>74</v>
      </c>
      <c r="C76" s="39"/>
      <c r="D76" s="39"/>
      <c r="E76" s="39"/>
      <c r="F76" s="39"/>
      <c r="G76" s="39"/>
      <c r="H76" s="40"/>
      <c r="I76" s="41"/>
      <c r="J76" s="41"/>
      <c r="K76" s="42"/>
      <c r="L76" s="39"/>
      <c r="M76" s="39"/>
      <c r="N76" s="39"/>
      <c r="O76" s="43">
        <f>R75</f>
        <v>0.85763888888888895</v>
      </c>
      <c r="P76" s="44"/>
      <c r="Q76" s="39"/>
      <c r="R76" s="45"/>
      <c r="S76" s="10">
        <v>15</v>
      </c>
    </row>
    <row r="78" spans="1:23" ht="26" x14ac:dyDescent="0.35">
      <c r="A78" s="2"/>
      <c r="B78" s="4" t="s">
        <v>98</v>
      </c>
      <c r="C78" s="48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6"/>
      <c r="T78" s="3"/>
      <c r="U78" s="3"/>
      <c r="V78" s="3"/>
      <c r="W78" s="3"/>
    </row>
    <row r="79" spans="1:23" s="10" customFormat="1" ht="16" x14ac:dyDescent="0.25">
      <c r="A79" s="7"/>
      <c r="B79" s="8" t="s">
        <v>19</v>
      </c>
      <c r="C79" s="8"/>
      <c r="D79" s="8"/>
      <c r="E79" s="8"/>
      <c r="F79" s="8" t="s">
        <v>50</v>
      </c>
      <c r="G79" s="8" t="s">
        <v>51</v>
      </c>
      <c r="H79" s="8" t="s">
        <v>69</v>
      </c>
      <c r="I79" s="8" t="s">
        <v>52</v>
      </c>
      <c r="J79" s="8" t="s">
        <v>53</v>
      </c>
      <c r="K79" s="8" t="s">
        <v>54</v>
      </c>
      <c r="L79" s="8" t="s">
        <v>51</v>
      </c>
      <c r="M79" s="8" t="s">
        <v>55</v>
      </c>
      <c r="N79" s="8" t="s">
        <v>56</v>
      </c>
      <c r="O79" s="8" t="s">
        <v>52</v>
      </c>
      <c r="P79" s="8" t="s">
        <v>19</v>
      </c>
      <c r="Q79" s="8" t="s">
        <v>57</v>
      </c>
      <c r="R79" s="9" t="s">
        <v>57</v>
      </c>
    </row>
    <row r="80" spans="1:23" s="10" customFormat="1" ht="16" x14ac:dyDescent="0.25">
      <c r="A80" s="7"/>
      <c r="B80" s="8"/>
      <c r="C80" s="8"/>
      <c r="D80" s="8" t="s">
        <v>197</v>
      </c>
      <c r="E80" s="8" t="s">
        <v>200</v>
      </c>
      <c r="F80" s="8" t="s">
        <v>58</v>
      </c>
      <c r="G80" s="8" t="s">
        <v>59</v>
      </c>
      <c r="H80" s="8" t="s">
        <v>70</v>
      </c>
      <c r="I80" s="8" t="s">
        <v>71</v>
      </c>
      <c r="J80" s="8" t="s">
        <v>71</v>
      </c>
      <c r="K80" s="8" t="s">
        <v>60</v>
      </c>
      <c r="L80" s="8" t="s">
        <v>54</v>
      </c>
      <c r="M80" s="8" t="s">
        <v>54</v>
      </c>
      <c r="N80" s="8" t="s">
        <v>43</v>
      </c>
      <c r="O80" s="8" t="s">
        <v>61</v>
      </c>
      <c r="P80" s="8" t="s">
        <v>62</v>
      </c>
      <c r="Q80" s="8" t="s">
        <v>54</v>
      </c>
      <c r="R80" s="9" t="s">
        <v>59</v>
      </c>
    </row>
    <row r="81" spans="1:19" s="10" customFormat="1" ht="16" x14ac:dyDescent="0.25">
      <c r="A81" s="11" t="s">
        <v>63</v>
      </c>
      <c r="B81" s="8"/>
      <c r="C81" s="8"/>
      <c r="D81" s="8" t="s">
        <v>198</v>
      </c>
      <c r="E81" s="8" t="s">
        <v>198</v>
      </c>
      <c r="F81" s="8" t="s">
        <v>64</v>
      </c>
      <c r="G81" s="8"/>
      <c r="H81" s="8" t="s">
        <v>72</v>
      </c>
      <c r="I81" s="8" t="s">
        <v>65</v>
      </c>
      <c r="J81" s="8" t="s">
        <v>65</v>
      </c>
      <c r="K81" s="8" t="s">
        <v>75</v>
      </c>
      <c r="L81" s="8" t="s">
        <v>60</v>
      </c>
      <c r="M81" s="8" t="s">
        <v>60</v>
      </c>
      <c r="N81" s="8" t="s">
        <v>66</v>
      </c>
      <c r="O81" s="8" t="s">
        <v>73</v>
      </c>
      <c r="P81" s="8" t="s">
        <v>67</v>
      </c>
      <c r="Q81" s="8" t="s">
        <v>60</v>
      </c>
      <c r="R81" s="9" t="s">
        <v>68</v>
      </c>
    </row>
    <row r="82" spans="1:19" s="10" customFormat="1" ht="16" x14ac:dyDescent="0.25">
      <c r="A82" s="7"/>
      <c r="B82" s="12"/>
      <c r="C82" s="12"/>
      <c r="D82" s="12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4"/>
    </row>
    <row r="83" spans="1:19" s="10" customFormat="1" ht="16" x14ac:dyDescent="0.25">
      <c r="A83" s="15">
        <v>39</v>
      </c>
      <c r="B83" s="25" t="s">
        <v>112</v>
      </c>
      <c r="C83" s="25" t="s">
        <v>20</v>
      </c>
      <c r="D83" s="25"/>
      <c r="E83" s="25"/>
      <c r="F83" s="26"/>
      <c r="G83" s="18">
        <f>I83-TIME(0,5,0)</f>
        <v>0.35763888888888895</v>
      </c>
      <c r="H83" s="17" t="s">
        <v>21</v>
      </c>
      <c r="I83" s="19">
        <f>L83-TIME(0,25,0)</f>
        <v>0.36111111111111116</v>
      </c>
      <c r="J83" s="20">
        <f>L83-TIME(0,5,0)</f>
        <v>0.37500000000000006</v>
      </c>
      <c r="K83" s="29" t="s">
        <v>91</v>
      </c>
      <c r="L83" s="21">
        <f>O83-TIME(0,10,0)</f>
        <v>0.37847222222222227</v>
      </c>
      <c r="M83" s="22">
        <f>O83-TIME(0,4,0)</f>
        <v>0.38263888888888892</v>
      </c>
      <c r="N83" s="22">
        <f>O83-TIME(0,2,0)</f>
        <v>0.3840277777777778</v>
      </c>
      <c r="O83" s="23">
        <v>0.38541666666666669</v>
      </c>
      <c r="P83" s="22">
        <f t="shared" ref="P83:P89" si="101">O83+TIME(0,S83,0)</f>
        <v>0.39583333333333337</v>
      </c>
      <c r="Q83" s="22">
        <f>P83+TIME(0,5,0)</f>
        <v>0.39930555555555558</v>
      </c>
      <c r="R83" s="24">
        <f>P83+TIME(0,10,0)</f>
        <v>0.40277777777777779</v>
      </c>
      <c r="S83" s="10">
        <v>15</v>
      </c>
    </row>
    <row r="84" spans="1:19" s="10" customFormat="1" ht="16" x14ac:dyDescent="0.25">
      <c r="A84" s="15">
        <v>40</v>
      </c>
      <c r="B84" s="25" t="s">
        <v>177</v>
      </c>
      <c r="C84" s="25" t="s">
        <v>20</v>
      </c>
      <c r="D84" s="25"/>
      <c r="E84" s="25"/>
      <c r="F84" s="26"/>
      <c r="G84" s="18">
        <v>0.35763888888888895</v>
      </c>
      <c r="H84" s="17" t="s">
        <v>21</v>
      </c>
      <c r="I84" s="19">
        <v>0.36111111111111116</v>
      </c>
      <c r="J84" s="20">
        <v>0.37500000000000006</v>
      </c>
      <c r="K84" s="29" t="s">
        <v>91</v>
      </c>
      <c r="L84" s="21">
        <v>0.37847222222222227</v>
      </c>
      <c r="M84" s="22">
        <v>0.38263888888888892</v>
      </c>
      <c r="N84" s="22">
        <v>0.3840277777777778</v>
      </c>
      <c r="O84" s="23">
        <v>0.38541666666666669</v>
      </c>
      <c r="P84" s="22">
        <v>0.39583333333333337</v>
      </c>
      <c r="Q84" s="22">
        <v>0.39930555555555558</v>
      </c>
      <c r="R84" s="24">
        <v>0.40277777777777779</v>
      </c>
    </row>
    <row r="85" spans="1:19" s="10" customFormat="1" ht="16" x14ac:dyDescent="0.25">
      <c r="A85" s="15">
        <v>41</v>
      </c>
      <c r="B85" s="25" t="s">
        <v>113</v>
      </c>
      <c r="C85" s="25" t="s">
        <v>20</v>
      </c>
      <c r="D85" s="25"/>
      <c r="E85" s="25"/>
      <c r="F85" s="26"/>
      <c r="G85" s="18">
        <v>0.35763888888888895</v>
      </c>
      <c r="H85" s="17" t="s">
        <v>22</v>
      </c>
      <c r="I85" s="19">
        <v>0.36111111111111116</v>
      </c>
      <c r="J85" s="20">
        <v>0.37500000000000006</v>
      </c>
      <c r="K85" s="29" t="s">
        <v>92</v>
      </c>
      <c r="L85" s="21">
        <v>0.37847222222222227</v>
      </c>
      <c r="M85" s="22">
        <v>0.38263888888888892</v>
      </c>
      <c r="N85" s="22">
        <v>0.3840277777777778</v>
      </c>
      <c r="O85" s="23">
        <v>0.38541666666666669</v>
      </c>
      <c r="P85" s="22">
        <v>0.39583333333333337</v>
      </c>
      <c r="Q85" s="22">
        <v>0.39930555555555558</v>
      </c>
      <c r="R85" s="24">
        <v>0.40277777777777779</v>
      </c>
    </row>
    <row r="86" spans="1:19" s="10" customFormat="1" ht="16" x14ac:dyDescent="0.25">
      <c r="A86" s="15">
        <v>42</v>
      </c>
      <c r="B86" s="25" t="s">
        <v>114</v>
      </c>
      <c r="C86" s="25" t="s">
        <v>20</v>
      </c>
      <c r="D86" s="25"/>
      <c r="E86" s="25"/>
      <c r="F86" s="26"/>
      <c r="G86" s="18">
        <v>0.35763888888888895</v>
      </c>
      <c r="H86" s="17" t="s">
        <v>22</v>
      </c>
      <c r="I86" s="19">
        <v>0.36111111111111116</v>
      </c>
      <c r="J86" s="20">
        <v>0.37500000000000006</v>
      </c>
      <c r="K86" s="29" t="s">
        <v>92</v>
      </c>
      <c r="L86" s="21">
        <v>0.37847222222222227</v>
      </c>
      <c r="M86" s="22">
        <v>0.38263888888888892</v>
      </c>
      <c r="N86" s="22">
        <v>0.3840277777777778</v>
      </c>
      <c r="O86" s="23">
        <v>0.38541666666666669</v>
      </c>
      <c r="P86" s="22">
        <v>0.39583333333333337</v>
      </c>
      <c r="Q86" s="22">
        <v>0.39930555555555558</v>
      </c>
      <c r="R86" s="24">
        <v>0.40277777777777779</v>
      </c>
    </row>
    <row r="87" spans="1:19" s="10" customFormat="1" ht="16" x14ac:dyDescent="0.25">
      <c r="A87" s="15">
        <v>43</v>
      </c>
      <c r="B87" s="25" t="s">
        <v>115</v>
      </c>
      <c r="C87" s="25" t="s">
        <v>20</v>
      </c>
      <c r="D87" s="25"/>
      <c r="E87" s="25"/>
      <c r="F87" s="26"/>
      <c r="G87" s="18">
        <v>0.35763888888888895</v>
      </c>
      <c r="H87" s="17" t="s">
        <v>22</v>
      </c>
      <c r="I87" s="19">
        <v>0.36111111111111116</v>
      </c>
      <c r="J87" s="20">
        <v>0.37500000000000006</v>
      </c>
      <c r="K87" s="29" t="s">
        <v>92</v>
      </c>
      <c r="L87" s="21">
        <v>0.37847222222222227</v>
      </c>
      <c r="M87" s="22">
        <v>0.38263888888888892</v>
      </c>
      <c r="N87" s="22">
        <v>0.3840277777777778</v>
      </c>
      <c r="O87" s="23">
        <v>0.38541666666666669</v>
      </c>
      <c r="P87" s="22">
        <v>0.39583333333333337</v>
      </c>
      <c r="Q87" s="22">
        <v>0.39930555555555558</v>
      </c>
      <c r="R87" s="24">
        <v>0.40277777777777779</v>
      </c>
    </row>
    <row r="88" spans="1:19" s="10" customFormat="1" ht="16" x14ac:dyDescent="0.25">
      <c r="A88" s="30"/>
      <c r="B88" s="31" t="s">
        <v>175</v>
      </c>
      <c r="C88" s="31"/>
      <c r="D88" s="31"/>
      <c r="E88" s="31"/>
      <c r="F88" s="31"/>
      <c r="G88" s="31"/>
      <c r="H88" s="32"/>
      <c r="I88" s="33"/>
      <c r="J88" s="33"/>
      <c r="K88" s="34"/>
      <c r="L88" s="31"/>
      <c r="M88" s="31"/>
      <c r="N88" s="31"/>
      <c r="O88" s="35">
        <f>P87</f>
        <v>0.39583333333333337</v>
      </c>
      <c r="P88" s="36">
        <v>0.45833333333333331</v>
      </c>
      <c r="Q88" s="31"/>
      <c r="R88" s="37"/>
      <c r="S88" s="10">
        <v>50</v>
      </c>
    </row>
    <row r="89" spans="1:19" s="10" customFormat="1" ht="16" x14ac:dyDescent="0.25">
      <c r="A89" s="15">
        <v>44</v>
      </c>
      <c r="B89" s="25" t="s">
        <v>177</v>
      </c>
      <c r="C89" s="25" t="s">
        <v>31</v>
      </c>
      <c r="D89" s="25"/>
      <c r="E89" s="25"/>
      <c r="F89" s="26"/>
      <c r="G89" s="18">
        <f>I89-TIME(0,5,0)</f>
        <v>0.43055555555555558</v>
      </c>
      <c r="H89" s="17" t="s">
        <v>21</v>
      </c>
      <c r="I89" s="19">
        <f>L89-TIME(0,25,0)</f>
        <v>0.43402777777777779</v>
      </c>
      <c r="J89" s="20">
        <f>L89-TIME(0,5,0)</f>
        <v>0.44791666666666669</v>
      </c>
      <c r="K89" s="29" t="s">
        <v>91</v>
      </c>
      <c r="L89" s="21">
        <f>O89-TIME(0,10,0)</f>
        <v>0.4513888888888889</v>
      </c>
      <c r="M89" s="22">
        <f>O89-TIME(0,4,0)</f>
        <v>0.45555555555555555</v>
      </c>
      <c r="N89" s="22">
        <f>O89-TIME(0,2,0)</f>
        <v>0.45694444444444443</v>
      </c>
      <c r="O89" s="23">
        <f>+P88</f>
        <v>0.45833333333333331</v>
      </c>
      <c r="P89" s="22">
        <f t="shared" si="101"/>
        <v>0.46875</v>
      </c>
      <c r="Q89" s="22">
        <f>P89+TIME(0,5,0)</f>
        <v>0.47222222222222221</v>
      </c>
      <c r="R89" s="24">
        <f>P89+TIME(0,10,0)</f>
        <v>0.47569444444444442</v>
      </c>
      <c r="S89" s="10">
        <v>15</v>
      </c>
    </row>
    <row r="90" spans="1:19" s="10" customFormat="1" ht="16" x14ac:dyDescent="0.25">
      <c r="A90" s="15">
        <v>45</v>
      </c>
      <c r="B90" s="25" t="s">
        <v>177</v>
      </c>
      <c r="C90" s="25" t="s">
        <v>32</v>
      </c>
      <c r="D90" s="25"/>
      <c r="E90" s="25"/>
      <c r="F90" s="26"/>
      <c r="G90" s="18">
        <v>0.43055555555555558</v>
      </c>
      <c r="H90" s="17" t="s">
        <v>21</v>
      </c>
      <c r="I90" s="19">
        <v>0.43402777777777779</v>
      </c>
      <c r="J90" s="20">
        <v>0.44791666666666669</v>
      </c>
      <c r="K90" s="29" t="s">
        <v>91</v>
      </c>
      <c r="L90" s="21">
        <v>0.4513888888888889</v>
      </c>
      <c r="M90" s="22">
        <v>0.45555555555555555</v>
      </c>
      <c r="N90" s="22">
        <v>0.45694444444444443</v>
      </c>
      <c r="O90" s="23">
        <v>0.45833333333333331</v>
      </c>
      <c r="P90" s="22">
        <v>0.46875</v>
      </c>
      <c r="Q90" s="22">
        <v>0.47222222222222221</v>
      </c>
      <c r="R90" s="24">
        <v>0.47569444444444442</v>
      </c>
    </row>
    <row r="91" spans="1:19" s="10" customFormat="1" ht="16" x14ac:dyDescent="0.25">
      <c r="A91" s="15">
        <v>46</v>
      </c>
      <c r="B91" s="16" t="s">
        <v>112</v>
      </c>
      <c r="C91" s="16" t="s">
        <v>31</v>
      </c>
      <c r="D91" s="16"/>
      <c r="E91" s="16"/>
      <c r="F91" s="17"/>
      <c r="G91" s="18">
        <f t="shared" ref="G91:G96" si="102">I91-TIME(0,5,0)</f>
        <v>0.44097222222222227</v>
      </c>
      <c r="H91" s="17" t="s">
        <v>22</v>
      </c>
      <c r="I91" s="19">
        <f t="shared" ref="I91:I96" si="103">L91-TIME(0,25,0)</f>
        <v>0.44444444444444448</v>
      </c>
      <c r="J91" s="20">
        <f t="shared" ref="J91:J96" si="104">L91-TIME(0,5,0)</f>
        <v>0.45833333333333337</v>
      </c>
      <c r="K91" s="29" t="s">
        <v>92</v>
      </c>
      <c r="L91" s="21">
        <f t="shared" ref="L91:L96" si="105">O91-TIME(0,10,0)</f>
        <v>0.46180555555555558</v>
      </c>
      <c r="M91" s="22">
        <f t="shared" ref="M91:M96" si="106">O91-TIME(0,4,0)</f>
        <v>0.46597222222222223</v>
      </c>
      <c r="N91" s="22">
        <f t="shared" ref="N91:N99" si="107">O91-TIME(0,2,0)</f>
        <v>0.46736111111111112</v>
      </c>
      <c r="O91" s="23">
        <f t="shared" ref="O91:O99" si="108">+P90</f>
        <v>0.46875</v>
      </c>
      <c r="P91" s="22">
        <f t="shared" ref="P91:P96" si="109">O91+TIME(0,S91,0)</f>
        <v>0.47916666666666669</v>
      </c>
      <c r="Q91" s="22">
        <f t="shared" ref="Q91:Q99" si="110">P91+TIME(0,5,0)</f>
        <v>0.4826388888888889</v>
      </c>
      <c r="R91" s="24">
        <f t="shared" ref="R91:R96" si="111">P91+TIME(0,10,0)</f>
        <v>0.4861111111111111</v>
      </c>
      <c r="S91" s="10">
        <v>15</v>
      </c>
    </row>
    <row r="92" spans="1:19" s="10" customFormat="1" ht="16" x14ac:dyDescent="0.25">
      <c r="A92" s="15">
        <v>47</v>
      </c>
      <c r="B92" s="16" t="s">
        <v>112</v>
      </c>
      <c r="C92" s="16" t="s">
        <v>32</v>
      </c>
      <c r="D92" s="16"/>
      <c r="E92" s="16"/>
      <c r="F92" s="17"/>
      <c r="G92" s="18">
        <f t="shared" ref="G92" si="112">I92-TIME(0,5,0)</f>
        <v>0.45138888888888895</v>
      </c>
      <c r="H92" s="17" t="s">
        <v>23</v>
      </c>
      <c r="I92" s="19">
        <f t="shared" ref="I92" si="113">L92-TIME(0,25,0)</f>
        <v>0.45486111111111116</v>
      </c>
      <c r="J92" s="20">
        <f t="shared" ref="J92" si="114">L92-TIME(0,5,0)</f>
        <v>0.46875000000000006</v>
      </c>
      <c r="K92" s="29" t="s">
        <v>93</v>
      </c>
      <c r="L92" s="21">
        <f t="shared" ref="L92" si="115">O92-TIME(0,10,0)</f>
        <v>0.47222222222222227</v>
      </c>
      <c r="M92" s="22">
        <f t="shared" ref="M92" si="116">O92-TIME(0,4,0)</f>
        <v>0.47638888888888892</v>
      </c>
      <c r="N92" s="22">
        <f t="shared" si="107"/>
        <v>0.4777777777777778</v>
      </c>
      <c r="O92" s="23">
        <f t="shared" si="108"/>
        <v>0.47916666666666669</v>
      </c>
      <c r="P92" s="22">
        <f t="shared" ref="P92" si="117">O92+TIME(0,S92,0)</f>
        <v>0.48958333333333337</v>
      </c>
      <c r="Q92" s="22">
        <f t="shared" si="110"/>
        <v>0.49305555555555558</v>
      </c>
      <c r="R92" s="24">
        <f t="shared" ref="R92" si="118">P92+TIME(0,10,0)</f>
        <v>0.49652777777777779</v>
      </c>
      <c r="S92" s="10">
        <v>15</v>
      </c>
    </row>
    <row r="93" spans="1:19" s="10" customFormat="1" ht="16" x14ac:dyDescent="0.25">
      <c r="A93" s="15">
        <v>48</v>
      </c>
      <c r="B93" s="25" t="s">
        <v>112</v>
      </c>
      <c r="C93" s="25" t="s">
        <v>33</v>
      </c>
      <c r="D93" s="25"/>
      <c r="E93" s="25"/>
      <c r="F93" s="26"/>
      <c r="G93" s="18">
        <f t="shared" si="102"/>
        <v>0.46180555555555564</v>
      </c>
      <c r="H93" s="17" t="s">
        <v>34</v>
      </c>
      <c r="I93" s="19">
        <f t="shared" si="103"/>
        <v>0.46527777777777785</v>
      </c>
      <c r="J93" s="20">
        <f t="shared" si="104"/>
        <v>0.47916666666666674</v>
      </c>
      <c r="K93" s="29" t="s">
        <v>100</v>
      </c>
      <c r="L93" s="21">
        <f t="shared" si="105"/>
        <v>0.48263888888888895</v>
      </c>
      <c r="M93" s="22">
        <f t="shared" si="106"/>
        <v>0.4868055555555556</v>
      </c>
      <c r="N93" s="22">
        <f t="shared" si="107"/>
        <v>0.48819444444444449</v>
      </c>
      <c r="O93" s="23">
        <f t="shared" si="108"/>
        <v>0.48958333333333337</v>
      </c>
      <c r="P93" s="22">
        <f t="shared" si="109"/>
        <v>0.5</v>
      </c>
      <c r="Q93" s="22">
        <f t="shared" si="110"/>
        <v>0.50347222222222221</v>
      </c>
      <c r="R93" s="24">
        <f t="shared" si="111"/>
        <v>0.50694444444444442</v>
      </c>
      <c r="S93" s="10">
        <v>15</v>
      </c>
    </row>
    <row r="94" spans="1:19" s="10" customFormat="1" ht="16" x14ac:dyDescent="0.25">
      <c r="A94" s="15">
        <v>49</v>
      </c>
      <c r="B94" s="16" t="s">
        <v>178</v>
      </c>
      <c r="C94" s="16" t="s">
        <v>30</v>
      </c>
      <c r="D94" s="16"/>
      <c r="E94" s="16"/>
      <c r="F94" s="17"/>
      <c r="G94" s="18">
        <v>0.46180555555555564</v>
      </c>
      <c r="H94" s="17" t="s">
        <v>34</v>
      </c>
      <c r="I94" s="19">
        <v>0.46527777777777785</v>
      </c>
      <c r="J94" s="20">
        <v>0.47916666666666674</v>
      </c>
      <c r="K94" s="29" t="s">
        <v>100</v>
      </c>
      <c r="L94" s="21">
        <v>0.48263888888888895</v>
      </c>
      <c r="M94" s="22">
        <v>0.4868055555555556</v>
      </c>
      <c r="N94" s="22">
        <v>0.48819444444444449</v>
      </c>
      <c r="O94" s="23">
        <v>0.48958333333333337</v>
      </c>
      <c r="P94" s="22">
        <v>0.5</v>
      </c>
      <c r="Q94" s="22">
        <v>0.50347222222222221</v>
      </c>
      <c r="R94" s="24">
        <v>0.50694444444444442</v>
      </c>
    </row>
    <row r="95" spans="1:19" s="10" customFormat="1" ht="16" x14ac:dyDescent="0.25">
      <c r="A95" s="15">
        <v>50</v>
      </c>
      <c r="B95" s="25" t="s">
        <v>179</v>
      </c>
      <c r="C95" s="25" t="s">
        <v>30</v>
      </c>
      <c r="D95" s="25"/>
      <c r="E95" s="25"/>
      <c r="F95" s="26"/>
      <c r="G95" s="18">
        <v>0.46180555555555564</v>
      </c>
      <c r="H95" s="17" t="s">
        <v>34</v>
      </c>
      <c r="I95" s="19">
        <v>0.46527777777777785</v>
      </c>
      <c r="J95" s="20">
        <v>0.47916666666666674</v>
      </c>
      <c r="K95" s="29" t="s">
        <v>100</v>
      </c>
      <c r="L95" s="21">
        <v>0.48263888888888895</v>
      </c>
      <c r="M95" s="22">
        <v>0.4868055555555556</v>
      </c>
      <c r="N95" s="22">
        <v>0.48819444444444449</v>
      </c>
      <c r="O95" s="23">
        <v>0.48958333333333337</v>
      </c>
      <c r="P95" s="22">
        <v>0.5</v>
      </c>
      <c r="Q95" s="22">
        <v>0.50347222222222221</v>
      </c>
      <c r="R95" s="24">
        <v>0.50694444444444442</v>
      </c>
    </row>
    <row r="96" spans="1:19" s="10" customFormat="1" ht="16" x14ac:dyDescent="0.25">
      <c r="A96" s="15">
        <v>51</v>
      </c>
      <c r="B96" s="25" t="s">
        <v>113</v>
      </c>
      <c r="C96" s="25" t="s">
        <v>30</v>
      </c>
      <c r="D96" s="25"/>
      <c r="E96" s="25"/>
      <c r="F96" s="26"/>
      <c r="G96" s="18">
        <f t="shared" si="102"/>
        <v>0.47222222222222227</v>
      </c>
      <c r="H96" s="17" t="s">
        <v>21</v>
      </c>
      <c r="I96" s="19">
        <f t="shared" si="103"/>
        <v>0.47569444444444448</v>
      </c>
      <c r="J96" s="20">
        <f t="shared" si="104"/>
        <v>0.48958333333333337</v>
      </c>
      <c r="K96" s="29" t="s">
        <v>91</v>
      </c>
      <c r="L96" s="21">
        <f t="shared" si="105"/>
        <v>0.49305555555555558</v>
      </c>
      <c r="M96" s="22">
        <f t="shared" si="106"/>
        <v>0.49722222222222223</v>
      </c>
      <c r="N96" s="22">
        <f t="shared" si="107"/>
        <v>0.49861111111111112</v>
      </c>
      <c r="O96" s="23">
        <f t="shared" si="108"/>
        <v>0.5</v>
      </c>
      <c r="P96" s="22">
        <f t="shared" si="109"/>
        <v>0.51041666666666663</v>
      </c>
      <c r="Q96" s="22">
        <f t="shared" si="110"/>
        <v>0.51388888888888884</v>
      </c>
      <c r="R96" s="24">
        <f t="shared" si="111"/>
        <v>0.51736111111111105</v>
      </c>
      <c r="S96" s="10">
        <v>15</v>
      </c>
    </row>
    <row r="97" spans="1:19" s="10" customFormat="1" ht="16" x14ac:dyDescent="0.25">
      <c r="A97" s="15">
        <v>52</v>
      </c>
      <c r="B97" s="25" t="s">
        <v>114</v>
      </c>
      <c r="C97" s="25" t="s">
        <v>30</v>
      </c>
      <c r="D97" s="25"/>
      <c r="E97" s="25"/>
      <c r="F97" s="26"/>
      <c r="G97" s="18">
        <f t="shared" ref="G97:G98" si="119">I97-TIME(0,5,0)</f>
        <v>0.4826388888888889</v>
      </c>
      <c r="H97" s="17" t="s">
        <v>22</v>
      </c>
      <c r="I97" s="19">
        <f t="shared" ref="I97:I98" si="120">L97-TIME(0,25,0)</f>
        <v>0.4861111111111111</v>
      </c>
      <c r="J97" s="20">
        <f t="shared" ref="J97:J98" si="121">L97-TIME(0,5,0)</f>
        <v>0.5</v>
      </c>
      <c r="K97" s="29" t="s">
        <v>92</v>
      </c>
      <c r="L97" s="21">
        <f t="shared" ref="L97:L98" si="122">O97-TIME(0,10,0)</f>
        <v>0.50347222222222221</v>
      </c>
      <c r="M97" s="22">
        <f t="shared" ref="M97:M98" si="123">O97-TIME(0,4,0)</f>
        <v>0.50763888888888886</v>
      </c>
      <c r="N97" s="22">
        <f t="shared" si="107"/>
        <v>0.50902777777777775</v>
      </c>
      <c r="O97" s="23">
        <f t="shared" si="108"/>
        <v>0.51041666666666663</v>
      </c>
      <c r="P97" s="22">
        <f t="shared" ref="P97:P98" si="124">O97+TIME(0,S97,0)</f>
        <v>0.52083333333333326</v>
      </c>
      <c r="Q97" s="22">
        <f t="shared" si="110"/>
        <v>0.52430555555555547</v>
      </c>
      <c r="R97" s="24">
        <f t="shared" ref="R97:R98" si="125">P97+TIME(0,10,0)</f>
        <v>0.52777777777777768</v>
      </c>
      <c r="S97" s="10">
        <v>15</v>
      </c>
    </row>
    <row r="98" spans="1:19" s="10" customFormat="1" ht="16" x14ac:dyDescent="0.25">
      <c r="A98" s="15">
        <v>53</v>
      </c>
      <c r="B98" s="25" t="s">
        <v>115</v>
      </c>
      <c r="C98" s="25" t="s">
        <v>30</v>
      </c>
      <c r="D98" s="25"/>
      <c r="E98" s="25"/>
      <c r="F98" s="26"/>
      <c r="G98" s="18">
        <f t="shared" si="119"/>
        <v>0.49305555555555552</v>
      </c>
      <c r="H98" s="17" t="s">
        <v>23</v>
      </c>
      <c r="I98" s="19">
        <f t="shared" si="120"/>
        <v>0.49652777777777773</v>
      </c>
      <c r="J98" s="20">
        <f t="shared" si="121"/>
        <v>0.51041666666666663</v>
      </c>
      <c r="K98" s="29" t="s">
        <v>93</v>
      </c>
      <c r="L98" s="21">
        <f t="shared" si="122"/>
        <v>0.51388888888888884</v>
      </c>
      <c r="M98" s="22">
        <f t="shared" si="123"/>
        <v>0.51805555555555549</v>
      </c>
      <c r="N98" s="22">
        <f t="shared" si="107"/>
        <v>0.51944444444444438</v>
      </c>
      <c r="O98" s="23">
        <f t="shared" si="108"/>
        <v>0.52083333333333326</v>
      </c>
      <c r="P98" s="22">
        <f t="shared" si="124"/>
        <v>0.53124999999999989</v>
      </c>
      <c r="Q98" s="22">
        <f t="shared" si="110"/>
        <v>0.5347222222222221</v>
      </c>
      <c r="R98" s="24">
        <f t="shared" si="125"/>
        <v>0.53819444444444431</v>
      </c>
      <c r="S98" s="10">
        <v>15</v>
      </c>
    </row>
    <row r="99" spans="1:19" s="10" customFormat="1" ht="16" x14ac:dyDescent="0.25">
      <c r="A99" s="15">
        <v>54</v>
      </c>
      <c r="B99" s="25" t="s">
        <v>116</v>
      </c>
      <c r="C99" s="25" t="s">
        <v>30</v>
      </c>
      <c r="D99" s="25"/>
      <c r="E99" s="25"/>
      <c r="F99" s="26"/>
      <c r="G99" s="18">
        <f t="shared" ref="G99" si="126">I99-TIME(0,5,0)</f>
        <v>0.5034722222222221</v>
      </c>
      <c r="H99" s="17" t="s">
        <v>34</v>
      </c>
      <c r="I99" s="19">
        <f t="shared" ref="I99" si="127">L99-TIME(0,25,0)</f>
        <v>0.50694444444444431</v>
      </c>
      <c r="J99" s="20">
        <f t="shared" ref="J99" si="128">L99-TIME(0,5,0)</f>
        <v>0.52083333333333326</v>
      </c>
      <c r="K99" s="29" t="s">
        <v>100</v>
      </c>
      <c r="L99" s="21">
        <f t="shared" ref="L99" si="129">O99-TIME(0,10,0)</f>
        <v>0.52430555555555547</v>
      </c>
      <c r="M99" s="22">
        <f t="shared" ref="M99" si="130">O99-TIME(0,4,0)</f>
        <v>0.52847222222222212</v>
      </c>
      <c r="N99" s="22">
        <f t="shared" si="107"/>
        <v>0.52986111111111101</v>
      </c>
      <c r="O99" s="23">
        <f t="shared" si="108"/>
        <v>0.53124999999999989</v>
      </c>
      <c r="P99" s="22">
        <f t="shared" ref="P99" si="131">O99+TIME(0,S99,0)</f>
        <v>0.54166666666666652</v>
      </c>
      <c r="Q99" s="22">
        <f t="shared" si="110"/>
        <v>0.54513888888888873</v>
      </c>
      <c r="R99" s="24">
        <f t="shared" ref="R99" si="132">P99+TIME(0,10,0)</f>
        <v>0.54861111111111094</v>
      </c>
      <c r="S99" s="10">
        <v>15</v>
      </c>
    </row>
    <row r="100" spans="1:19" s="10" customFormat="1" ht="17" thickBot="1" x14ac:dyDescent="0.3">
      <c r="A100" s="38"/>
      <c r="B100" s="39" t="s">
        <v>74</v>
      </c>
      <c r="C100" s="39"/>
      <c r="D100" s="39"/>
      <c r="E100" s="39"/>
      <c r="F100" s="39"/>
      <c r="G100" s="39"/>
      <c r="H100" s="40"/>
      <c r="I100" s="41"/>
      <c r="J100" s="41"/>
      <c r="K100" s="42"/>
      <c r="L100" s="39"/>
      <c r="M100" s="39"/>
      <c r="N100" s="39"/>
      <c r="O100" s="43">
        <f>P98</f>
        <v>0.53124999999999989</v>
      </c>
      <c r="P100" s="44">
        <f t="shared" ref="P100" si="133">O100+TIME(0,S100,0)</f>
        <v>0.54166666666666652</v>
      </c>
      <c r="Q100" s="39"/>
      <c r="R100" s="45"/>
      <c r="S100" s="10">
        <v>15</v>
      </c>
    </row>
  </sheetData>
  <mergeCells count="2">
    <mergeCell ref="B1:R1"/>
    <mergeCell ref="B2:R2"/>
  </mergeCells>
  <printOptions horizontalCentered="1"/>
  <pageMargins left="0.2" right="0.2" top="0.2" bottom="0.25" header="0.3" footer="0.05"/>
  <pageSetup scale="60" fitToHeight="3" orientation="landscape"/>
  <rowBreaks count="2" manualBreakCount="2">
    <brk id="38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ABDE9-7CB8-3145-B973-48FE9F9DE9BF}">
  <dimension ref="A1:W106"/>
  <sheetViews>
    <sheetView tabSelected="1" zoomScale="115" zoomScaleNormal="115" workbookViewId="0">
      <pane ySplit="5" topLeftCell="A6" activePane="bottomLeft" state="frozen"/>
      <selection activeCell="B5" sqref="B5"/>
      <selection pane="bottomLeft" activeCell="K34" sqref="K34"/>
    </sheetView>
  </sheetViews>
  <sheetFormatPr baseColWidth="10" defaultColWidth="8.83203125" defaultRowHeight="14" x14ac:dyDescent="0.2"/>
  <cols>
    <col min="1" max="1" width="7.6640625" style="27" customWidth="1"/>
    <col min="2" max="2" width="33" style="1" customWidth="1"/>
    <col min="3" max="3" width="8.33203125" style="1" customWidth="1"/>
    <col min="4" max="4" width="13.83203125" style="1" customWidth="1"/>
    <col min="5" max="5" width="10.6640625" style="1" customWidth="1"/>
    <col min="6" max="6" width="0.1640625" style="27" hidden="1" customWidth="1"/>
    <col min="7" max="7" width="12.1640625" style="1" customWidth="1"/>
    <col min="8" max="8" width="9.1640625" style="1" customWidth="1"/>
    <col min="9" max="9" width="10.83203125" style="1" bestFit="1" customWidth="1"/>
    <col min="10" max="10" width="10.83203125" style="1" customWidth="1"/>
    <col min="11" max="11" width="9" style="1" customWidth="1"/>
    <col min="12" max="13" width="9.83203125" style="1" bestFit="1" customWidth="1"/>
    <col min="14" max="14" width="9.83203125" style="1" customWidth="1"/>
    <col min="15" max="15" width="11.1640625" style="1" bestFit="1" customWidth="1"/>
    <col min="16" max="16" width="10.1640625" style="1" bestFit="1" customWidth="1"/>
    <col min="17" max="18" width="9.83203125" style="1" bestFit="1" customWidth="1"/>
    <col min="19" max="16384" width="8.83203125" style="1"/>
  </cols>
  <sheetData>
    <row r="1" spans="1:23" ht="24" x14ac:dyDescent="0.3">
      <c r="A1" s="28" t="s">
        <v>201</v>
      </c>
      <c r="B1" s="54" t="s">
        <v>94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1:23" ht="26" x14ac:dyDescent="0.35">
      <c r="A2" s="2"/>
      <c r="B2" s="56" t="s">
        <v>95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23" ht="45" x14ac:dyDescent="0.35">
      <c r="A3" s="2"/>
      <c r="B3" s="46" t="s">
        <v>76</v>
      </c>
      <c r="C3" s="51"/>
      <c r="D3" s="46"/>
      <c r="E3" s="46"/>
      <c r="F3" s="46"/>
      <c r="G3" s="46"/>
      <c r="H3" s="46"/>
      <c r="I3" s="46"/>
      <c r="J3" s="46"/>
      <c r="K3" s="46"/>
      <c r="L3" s="46"/>
      <c r="M3" s="46"/>
      <c r="N3" s="5" t="s">
        <v>182</v>
      </c>
      <c r="O3" s="5" t="s">
        <v>181</v>
      </c>
      <c r="P3" s="46"/>
      <c r="Q3" s="46"/>
      <c r="R3" s="47"/>
      <c r="T3" s="3"/>
      <c r="U3" s="3"/>
      <c r="V3" s="3"/>
      <c r="W3" s="3"/>
    </row>
    <row r="4" spans="1:23" s="10" customFormat="1" ht="16" x14ac:dyDescent="0.25">
      <c r="A4" s="7"/>
      <c r="B4" s="8" t="s">
        <v>19</v>
      </c>
      <c r="C4" s="8"/>
      <c r="D4" s="8"/>
      <c r="E4" s="8"/>
      <c r="F4" s="8" t="s">
        <v>50</v>
      </c>
      <c r="G4" s="8" t="s">
        <v>19</v>
      </c>
      <c r="H4" s="8" t="s">
        <v>89</v>
      </c>
      <c r="I4" s="8" t="s">
        <v>51</v>
      </c>
      <c r="J4" s="8" t="s">
        <v>53</v>
      </c>
      <c r="K4" s="8" t="s">
        <v>54</v>
      </c>
      <c r="L4" s="8" t="s">
        <v>51</v>
      </c>
      <c r="M4" s="8" t="s">
        <v>55</v>
      </c>
      <c r="N4" s="8" t="s">
        <v>56</v>
      </c>
      <c r="O4" s="8" t="s">
        <v>52</v>
      </c>
      <c r="P4" s="8" t="s">
        <v>19</v>
      </c>
      <c r="Q4" s="8" t="s">
        <v>57</v>
      </c>
      <c r="R4" s="9" t="s">
        <v>57</v>
      </c>
      <c r="S4" s="10" t="s">
        <v>19</v>
      </c>
    </row>
    <row r="5" spans="1:23" s="10" customFormat="1" ht="16" x14ac:dyDescent="0.25">
      <c r="A5" s="7"/>
      <c r="B5" s="8"/>
      <c r="C5" s="8"/>
      <c r="D5" s="8" t="s">
        <v>199</v>
      </c>
      <c r="E5" s="8" t="s">
        <v>200</v>
      </c>
      <c r="F5" s="8" t="s">
        <v>58</v>
      </c>
      <c r="G5" s="8" t="s">
        <v>88</v>
      </c>
      <c r="H5" s="8" t="s">
        <v>90</v>
      </c>
      <c r="I5" s="8" t="s">
        <v>44</v>
      </c>
      <c r="J5" s="8" t="s">
        <v>44</v>
      </c>
      <c r="K5" s="8" t="s">
        <v>60</v>
      </c>
      <c r="L5" s="8" t="s">
        <v>54</v>
      </c>
      <c r="M5" s="8" t="s">
        <v>54</v>
      </c>
      <c r="N5" s="8" t="s">
        <v>43</v>
      </c>
      <c r="O5" s="8" t="s">
        <v>61</v>
      </c>
      <c r="P5" s="8" t="s">
        <v>62</v>
      </c>
      <c r="Q5" s="8" t="s">
        <v>54</v>
      </c>
      <c r="R5" s="9" t="s">
        <v>59</v>
      </c>
      <c r="S5" s="10" t="s">
        <v>99</v>
      </c>
    </row>
    <row r="6" spans="1:23" s="10" customFormat="1" ht="16" x14ac:dyDescent="0.25">
      <c r="A6" s="11" t="s">
        <v>63</v>
      </c>
      <c r="B6" s="8"/>
      <c r="C6" s="8"/>
      <c r="D6" s="8" t="s">
        <v>198</v>
      </c>
      <c r="E6" s="8" t="s">
        <v>198</v>
      </c>
      <c r="F6" s="8" t="s">
        <v>64</v>
      </c>
      <c r="G6" s="8"/>
      <c r="H6" s="8" t="s">
        <v>101</v>
      </c>
      <c r="I6" s="8" t="s">
        <v>65</v>
      </c>
      <c r="J6" s="8" t="s">
        <v>65</v>
      </c>
      <c r="K6" s="8" t="s">
        <v>77</v>
      </c>
      <c r="L6" s="8" t="s">
        <v>60</v>
      </c>
      <c r="M6" s="8" t="s">
        <v>60</v>
      </c>
      <c r="N6" s="8" t="s">
        <v>66</v>
      </c>
      <c r="O6" s="8" t="s">
        <v>73</v>
      </c>
      <c r="P6" s="8" t="s">
        <v>67</v>
      </c>
      <c r="Q6" s="8" t="s">
        <v>60</v>
      </c>
      <c r="R6" s="9" t="s">
        <v>68</v>
      </c>
    </row>
    <row r="7" spans="1:23" s="10" customFormat="1" ht="16" x14ac:dyDescent="0.25">
      <c r="A7" s="7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4"/>
    </row>
    <row r="8" spans="1:23" s="10" customFormat="1" ht="16" x14ac:dyDescent="0.25">
      <c r="A8" s="15">
        <v>100</v>
      </c>
      <c r="B8" s="25" t="s">
        <v>102</v>
      </c>
      <c r="C8" s="25" t="s">
        <v>31</v>
      </c>
      <c r="D8" s="25"/>
      <c r="E8" s="25"/>
      <c r="F8" s="26"/>
      <c r="G8" s="18">
        <f>I8-TIME(0,5,0)</f>
        <v>0.38888888888888895</v>
      </c>
      <c r="H8" s="17" t="s">
        <v>183</v>
      </c>
      <c r="I8" s="19">
        <f>L8-TIME(0,25,0)</f>
        <v>0.39236111111111116</v>
      </c>
      <c r="J8" s="20">
        <f>L8-TIME(0,5,0)</f>
        <v>0.40625000000000006</v>
      </c>
      <c r="K8" s="29">
        <v>5</v>
      </c>
      <c r="L8" s="21">
        <f>O8-TIME(0,10,0)</f>
        <v>0.40972222222222227</v>
      </c>
      <c r="M8" s="22">
        <f>O8-TIME(0,4,0)</f>
        <v>0.41388888888888892</v>
      </c>
      <c r="N8" s="22">
        <f>O8-TIME(0,2,0)</f>
        <v>0.4152777777777778</v>
      </c>
      <c r="O8" s="23">
        <v>0.41666666666666669</v>
      </c>
      <c r="P8" s="22">
        <f t="shared" ref="P8:P17" si="0">O8+TIME(0,S8,0)</f>
        <v>0.43055555555555558</v>
      </c>
      <c r="Q8" s="22">
        <f>P8+TIME(0,5,0)</f>
        <v>0.43402777777777779</v>
      </c>
      <c r="R8" s="24">
        <f>P8+TIME(0,10,0)</f>
        <v>0.4375</v>
      </c>
      <c r="S8" s="10">
        <v>20</v>
      </c>
    </row>
    <row r="9" spans="1:23" s="10" customFormat="1" ht="18" customHeight="1" x14ac:dyDescent="0.25">
      <c r="A9" s="15">
        <v>101</v>
      </c>
      <c r="B9" s="25" t="s">
        <v>102</v>
      </c>
      <c r="C9" s="25" t="s">
        <v>32</v>
      </c>
      <c r="D9" s="25"/>
      <c r="E9" s="25"/>
      <c r="F9" s="26"/>
      <c r="G9" s="18">
        <f>I9-TIME(0,5,0)</f>
        <v>0.40277777777777785</v>
      </c>
      <c r="H9" s="17" t="s">
        <v>186</v>
      </c>
      <c r="I9" s="19">
        <f>L9-TIME(0,25,0)</f>
        <v>0.40625000000000006</v>
      </c>
      <c r="J9" s="20">
        <f>L9-TIME(0,5,0)</f>
        <v>0.42013888888888895</v>
      </c>
      <c r="K9" s="29">
        <v>6</v>
      </c>
      <c r="L9" s="21">
        <f>O9-TIME(0,10,0)</f>
        <v>0.42361111111111116</v>
      </c>
      <c r="M9" s="22">
        <f>O9-TIME(0,4,0)</f>
        <v>0.42777777777777781</v>
      </c>
      <c r="N9" s="22">
        <f>O9-TIME(0,2,0)</f>
        <v>0.4291666666666667</v>
      </c>
      <c r="O9" s="23">
        <f>+P8</f>
        <v>0.43055555555555558</v>
      </c>
      <c r="P9" s="22">
        <f t="shared" si="0"/>
        <v>0.44444444444444448</v>
      </c>
      <c r="Q9" s="22">
        <f>P9+TIME(0,5,0)</f>
        <v>0.44791666666666669</v>
      </c>
      <c r="R9" s="24">
        <f>P9+TIME(0,10,0)</f>
        <v>0.4513888888888889</v>
      </c>
      <c r="S9" s="10">
        <v>20</v>
      </c>
    </row>
    <row r="10" spans="1:23" s="10" customFormat="1" ht="16" x14ac:dyDescent="0.25">
      <c r="A10" s="15">
        <v>102</v>
      </c>
      <c r="B10" s="25" t="s">
        <v>102</v>
      </c>
      <c r="C10" s="25" t="s">
        <v>33</v>
      </c>
      <c r="D10" s="25"/>
      <c r="E10" s="25"/>
      <c r="F10" s="26"/>
      <c r="G10" s="18">
        <f>I10-TIME(0,5,0)</f>
        <v>0.41666666666666674</v>
      </c>
      <c r="H10" s="17" t="s">
        <v>187</v>
      </c>
      <c r="I10" s="19">
        <f>L10-TIME(0,25,0)</f>
        <v>0.42013888888888895</v>
      </c>
      <c r="J10" s="20">
        <f>L10-TIME(0,5,0)</f>
        <v>0.43402777777777785</v>
      </c>
      <c r="K10" s="29">
        <v>7</v>
      </c>
      <c r="L10" s="21">
        <f>O10-TIME(0,10,0)</f>
        <v>0.43750000000000006</v>
      </c>
      <c r="M10" s="22">
        <f>O10-TIME(0,4,0)</f>
        <v>0.44166666666666671</v>
      </c>
      <c r="N10" s="22">
        <f>O10-TIME(0,2,0)</f>
        <v>0.44305555555555559</v>
      </c>
      <c r="O10" s="23">
        <f>+P9</f>
        <v>0.44444444444444448</v>
      </c>
      <c r="P10" s="22">
        <f t="shared" si="0"/>
        <v>0.45833333333333337</v>
      </c>
      <c r="Q10" s="22">
        <f>P10+TIME(0,5,0)</f>
        <v>0.46180555555555558</v>
      </c>
      <c r="R10" s="24">
        <f>P10+TIME(0,10,0)</f>
        <v>0.46527777777777779</v>
      </c>
      <c r="S10" s="10">
        <v>20</v>
      </c>
    </row>
    <row r="11" spans="1:23" s="10" customFormat="1" ht="16" x14ac:dyDescent="0.25">
      <c r="A11" s="15">
        <v>103</v>
      </c>
      <c r="B11" s="25" t="s">
        <v>144</v>
      </c>
      <c r="C11" s="25" t="s">
        <v>30</v>
      </c>
      <c r="D11" s="25"/>
      <c r="E11" s="25"/>
      <c r="F11" s="26"/>
      <c r="G11" s="18">
        <f t="shared" ref="G11:G15" si="1">I11-TIME(0,5,0)</f>
        <v>0.43055555555555564</v>
      </c>
      <c r="H11" s="17" t="s">
        <v>110</v>
      </c>
      <c r="I11" s="19">
        <f t="shared" ref="I11:I15" si="2">L11-TIME(0,25,0)</f>
        <v>0.43402777777777785</v>
      </c>
      <c r="J11" s="20">
        <f t="shared" ref="J11:J15" si="3">L11-TIME(0,5,0)</f>
        <v>0.44791666666666674</v>
      </c>
      <c r="K11" s="29">
        <v>8</v>
      </c>
      <c r="L11" s="21">
        <f t="shared" ref="L11:L15" si="4">O11-TIME(0,10,0)</f>
        <v>0.45138888888888895</v>
      </c>
      <c r="M11" s="22">
        <f t="shared" ref="M11:M15" si="5">O11-TIME(0,4,0)</f>
        <v>0.4555555555555556</v>
      </c>
      <c r="N11" s="22">
        <f t="shared" ref="N11:N15" si="6">O11-TIME(0,2,0)</f>
        <v>0.45694444444444449</v>
      </c>
      <c r="O11" s="23">
        <f t="shared" ref="O11:O15" si="7">+P10</f>
        <v>0.45833333333333337</v>
      </c>
      <c r="P11" s="22">
        <f t="shared" si="0"/>
        <v>0.46875000000000006</v>
      </c>
      <c r="Q11" s="22">
        <f t="shared" ref="Q11:Q15" si="8">P11+TIME(0,5,0)</f>
        <v>0.47222222222222227</v>
      </c>
      <c r="R11" s="24">
        <f t="shared" ref="R11:R15" si="9">P11+TIME(0,10,0)</f>
        <v>0.47569444444444448</v>
      </c>
      <c r="S11" s="10">
        <v>15</v>
      </c>
    </row>
    <row r="12" spans="1:23" s="10" customFormat="1" ht="16" x14ac:dyDescent="0.25">
      <c r="A12" s="15" t="s">
        <v>143</v>
      </c>
      <c r="B12" s="25" t="s">
        <v>1</v>
      </c>
      <c r="C12" s="25" t="s">
        <v>32</v>
      </c>
      <c r="D12" s="25"/>
      <c r="E12" s="25"/>
      <c r="F12" s="26"/>
      <c r="G12" s="18">
        <v>0.43055555555555564</v>
      </c>
      <c r="H12" s="17" t="s">
        <v>110</v>
      </c>
      <c r="I12" s="19">
        <v>0.43402777777777785</v>
      </c>
      <c r="J12" s="20">
        <v>0.44791666666666674</v>
      </c>
      <c r="K12" s="29">
        <v>8</v>
      </c>
      <c r="L12" s="21">
        <v>0.45138888888888895</v>
      </c>
      <c r="M12" s="22">
        <v>0.4555555555555556</v>
      </c>
      <c r="N12" s="22">
        <v>0.45694444444444449</v>
      </c>
      <c r="O12" s="23">
        <v>0.45833333333333337</v>
      </c>
      <c r="P12" s="22">
        <v>0.46875000000000006</v>
      </c>
      <c r="Q12" s="22">
        <v>0.47222222222222227</v>
      </c>
      <c r="R12" s="24">
        <v>0.47569444444444448</v>
      </c>
    </row>
    <row r="13" spans="1:23" s="10" customFormat="1" ht="16" x14ac:dyDescent="0.25">
      <c r="A13" s="15">
        <v>104</v>
      </c>
      <c r="B13" s="25" t="s">
        <v>103</v>
      </c>
      <c r="C13" s="25" t="s">
        <v>31</v>
      </c>
      <c r="D13" s="25"/>
      <c r="E13" s="25"/>
      <c r="F13" s="26"/>
      <c r="G13" s="18">
        <f t="shared" si="1"/>
        <v>0.44097222222222232</v>
      </c>
      <c r="H13" s="17" t="s">
        <v>183</v>
      </c>
      <c r="I13" s="19">
        <f t="shared" si="2"/>
        <v>0.44444444444444453</v>
      </c>
      <c r="J13" s="20">
        <f t="shared" si="3"/>
        <v>0.45833333333333343</v>
      </c>
      <c r="K13" s="29">
        <v>5</v>
      </c>
      <c r="L13" s="21">
        <f t="shared" si="4"/>
        <v>0.46180555555555564</v>
      </c>
      <c r="M13" s="22">
        <f t="shared" si="5"/>
        <v>0.46597222222222229</v>
      </c>
      <c r="N13" s="22">
        <f t="shared" si="6"/>
        <v>0.46736111111111117</v>
      </c>
      <c r="O13" s="23">
        <f t="shared" si="7"/>
        <v>0.46875000000000006</v>
      </c>
      <c r="P13" s="22">
        <f t="shared" si="0"/>
        <v>0.48263888888888895</v>
      </c>
      <c r="Q13" s="22">
        <f t="shared" si="8"/>
        <v>0.48611111111111116</v>
      </c>
      <c r="R13" s="24">
        <f t="shared" si="9"/>
        <v>0.48958333333333337</v>
      </c>
      <c r="S13" s="10">
        <v>20</v>
      </c>
    </row>
    <row r="14" spans="1:23" s="10" customFormat="1" ht="16" x14ac:dyDescent="0.25">
      <c r="A14" s="15">
        <v>105</v>
      </c>
      <c r="B14" s="25" t="s">
        <v>103</v>
      </c>
      <c r="C14" s="25" t="s">
        <v>32</v>
      </c>
      <c r="D14" s="25"/>
      <c r="E14" s="25"/>
      <c r="F14" s="26"/>
      <c r="G14" s="18">
        <f t="shared" si="1"/>
        <v>0.45486111111111122</v>
      </c>
      <c r="H14" s="17" t="s">
        <v>186</v>
      </c>
      <c r="I14" s="19">
        <f t="shared" si="2"/>
        <v>0.45833333333333343</v>
      </c>
      <c r="J14" s="20">
        <f t="shared" si="3"/>
        <v>0.47222222222222232</v>
      </c>
      <c r="K14" s="29">
        <v>6</v>
      </c>
      <c r="L14" s="21">
        <f t="shared" si="4"/>
        <v>0.47569444444444453</v>
      </c>
      <c r="M14" s="22">
        <f t="shared" si="5"/>
        <v>0.47986111111111118</v>
      </c>
      <c r="N14" s="22">
        <f t="shared" si="6"/>
        <v>0.48125000000000007</v>
      </c>
      <c r="O14" s="23">
        <f t="shared" si="7"/>
        <v>0.48263888888888895</v>
      </c>
      <c r="P14" s="22">
        <f t="shared" si="0"/>
        <v>0.49305555555555564</v>
      </c>
      <c r="Q14" s="22">
        <f t="shared" si="8"/>
        <v>0.49652777777777785</v>
      </c>
      <c r="R14" s="24">
        <f t="shared" si="9"/>
        <v>0.50000000000000011</v>
      </c>
      <c r="S14" s="10">
        <v>15</v>
      </c>
    </row>
    <row r="15" spans="1:23" s="10" customFormat="1" ht="16" x14ac:dyDescent="0.25">
      <c r="A15" s="15">
        <v>106</v>
      </c>
      <c r="B15" s="25" t="s">
        <v>1</v>
      </c>
      <c r="C15" s="25" t="s">
        <v>30</v>
      </c>
      <c r="D15" s="25"/>
      <c r="E15" s="25"/>
      <c r="F15" s="26"/>
      <c r="G15" s="18">
        <f t="shared" si="1"/>
        <v>0.4652777777777779</v>
      </c>
      <c r="H15" s="17" t="s">
        <v>187</v>
      </c>
      <c r="I15" s="19">
        <f t="shared" si="2"/>
        <v>0.46875000000000011</v>
      </c>
      <c r="J15" s="20">
        <f t="shared" si="3"/>
        <v>0.48263888888888901</v>
      </c>
      <c r="K15" s="29">
        <v>7</v>
      </c>
      <c r="L15" s="21">
        <f t="shared" si="4"/>
        <v>0.48611111111111122</v>
      </c>
      <c r="M15" s="22">
        <f t="shared" si="5"/>
        <v>0.49027777777777787</v>
      </c>
      <c r="N15" s="22">
        <f t="shared" si="6"/>
        <v>0.49166666666666675</v>
      </c>
      <c r="O15" s="23">
        <f t="shared" si="7"/>
        <v>0.49305555555555564</v>
      </c>
      <c r="P15" s="22">
        <f t="shared" si="0"/>
        <v>0.50694444444444453</v>
      </c>
      <c r="Q15" s="22">
        <f t="shared" si="8"/>
        <v>0.51041666666666674</v>
      </c>
      <c r="R15" s="24">
        <f t="shared" si="9"/>
        <v>0.51388888888888895</v>
      </c>
      <c r="S15" s="10">
        <v>20</v>
      </c>
    </row>
    <row r="16" spans="1:23" s="10" customFormat="1" ht="16" x14ac:dyDescent="0.25">
      <c r="A16" s="30"/>
      <c r="B16" s="31"/>
      <c r="C16" s="31"/>
      <c r="D16" s="31"/>
      <c r="E16" s="31"/>
      <c r="F16" s="31"/>
      <c r="G16" s="31"/>
      <c r="H16" s="32"/>
      <c r="I16" s="33"/>
      <c r="J16" s="33"/>
      <c r="K16" s="34"/>
      <c r="L16" s="31"/>
      <c r="M16" s="31"/>
      <c r="N16" s="31"/>
      <c r="O16" s="35">
        <v>0.56944444444444442</v>
      </c>
      <c r="P16" s="36">
        <f t="shared" si="0"/>
        <v>0.57986111111111105</v>
      </c>
      <c r="Q16" s="31"/>
      <c r="R16" s="37"/>
      <c r="S16" s="10">
        <v>15</v>
      </c>
    </row>
    <row r="17" spans="1:19" s="10" customFormat="1" ht="16" x14ac:dyDescent="0.25">
      <c r="A17" s="15">
        <v>107</v>
      </c>
      <c r="B17" s="25" t="s">
        <v>102</v>
      </c>
      <c r="C17" s="25" t="s">
        <v>20</v>
      </c>
      <c r="D17" s="25"/>
      <c r="E17" s="25"/>
      <c r="F17" s="26"/>
      <c r="G17" s="18">
        <f>I17-TIME(0,5,0)</f>
        <v>0.55208333333333326</v>
      </c>
      <c r="H17" s="17" t="s">
        <v>110</v>
      </c>
      <c r="I17" s="19">
        <f>L17-TIME(0,25,0)</f>
        <v>0.55555555555555547</v>
      </c>
      <c r="J17" s="20">
        <f>L17-TIME(0,5,0)</f>
        <v>0.56944444444444442</v>
      </c>
      <c r="K17" s="29" t="s">
        <v>188</v>
      </c>
      <c r="L17" s="21">
        <f>O17-TIME(0,10,0)</f>
        <v>0.57291666666666663</v>
      </c>
      <c r="M17" s="22">
        <f>O17-TIME(0,4,0)</f>
        <v>0.57708333333333328</v>
      </c>
      <c r="N17" s="22">
        <f>O17-TIME(0,2,0)</f>
        <v>0.57847222222222217</v>
      </c>
      <c r="O17" s="23">
        <f>+P16</f>
        <v>0.57986111111111105</v>
      </c>
      <c r="P17" s="22">
        <f t="shared" si="0"/>
        <v>0.59027777777777768</v>
      </c>
      <c r="Q17" s="22">
        <f>P17+TIME(0,5,0)</f>
        <v>0.59374999999999989</v>
      </c>
      <c r="R17" s="24">
        <f>P17+TIME(0,10,0)</f>
        <v>0.5972222222222221</v>
      </c>
      <c r="S17" s="10">
        <v>15</v>
      </c>
    </row>
    <row r="18" spans="1:19" s="10" customFormat="1" ht="16" x14ac:dyDescent="0.25">
      <c r="A18" s="15">
        <v>108</v>
      </c>
      <c r="B18" s="25" t="s">
        <v>103</v>
      </c>
      <c r="C18" s="25" t="s">
        <v>20</v>
      </c>
      <c r="D18" s="25"/>
      <c r="E18" s="25"/>
      <c r="F18" s="26"/>
      <c r="G18" s="18">
        <v>0.55208333333333326</v>
      </c>
      <c r="H18" s="17" t="s">
        <v>110</v>
      </c>
      <c r="I18" s="19">
        <v>0.55555555555555547</v>
      </c>
      <c r="J18" s="20">
        <v>0.56944444444444442</v>
      </c>
      <c r="K18" s="29" t="s">
        <v>188</v>
      </c>
      <c r="L18" s="21">
        <v>0.57291666666666663</v>
      </c>
      <c r="M18" s="22">
        <v>0.57708333333333328</v>
      </c>
      <c r="N18" s="22">
        <v>0.57847222222222217</v>
      </c>
      <c r="O18" s="23">
        <v>0.57986111111111105</v>
      </c>
      <c r="P18" s="22">
        <v>0.59027777777777768</v>
      </c>
      <c r="Q18" s="22">
        <v>0.59374999999999989</v>
      </c>
      <c r="R18" s="24">
        <v>0.5972222222222221</v>
      </c>
    </row>
    <row r="19" spans="1:19" s="10" customFormat="1" ht="16" x14ac:dyDescent="0.25">
      <c r="A19" s="15" t="s">
        <v>118</v>
      </c>
      <c r="B19" s="25" t="s">
        <v>1</v>
      </c>
      <c r="C19" s="25" t="s">
        <v>20</v>
      </c>
      <c r="D19" s="25"/>
      <c r="E19" s="25"/>
      <c r="F19" s="26"/>
      <c r="G19" s="18">
        <v>0.55208333333333326</v>
      </c>
      <c r="H19" s="17" t="s">
        <v>110</v>
      </c>
      <c r="I19" s="19">
        <v>0.55555555555555547</v>
      </c>
      <c r="J19" s="20">
        <v>0.56944444444444442</v>
      </c>
      <c r="K19" s="29" t="s">
        <v>188</v>
      </c>
      <c r="L19" s="21">
        <v>0.57291666666666663</v>
      </c>
      <c r="M19" s="22">
        <v>0.57708333333333328</v>
      </c>
      <c r="N19" s="22">
        <v>0.57847222222222217</v>
      </c>
      <c r="O19" s="23">
        <v>0.57986111111111105</v>
      </c>
      <c r="P19" s="22">
        <v>0.59027777777777768</v>
      </c>
      <c r="Q19" s="22">
        <v>0.59374999999999989</v>
      </c>
      <c r="R19" s="24">
        <v>0.5972222222222221</v>
      </c>
      <c r="S19" s="10">
        <v>15</v>
      </c>
    </row>
    <row r="20" spans="1:19" s="10" customFormat="1" ht="16" x14ac:dyDescent="0.25">
      <c r="A20" s="15">
        <v>109</v>
      </c>
      <c r="B20" s="25" t="s">
        <v>8</v>
      </c>
      <c r="C20" s="25" t="s">
        <v>20</v>
      </c>
      <c r="D20" s="25"/>
      <c r="E20" s="25"/>
      <c r="F20" s="26"/>
      <c r="G20" s="18">
        <v>0.55208333333333326</v>
      </c>
      <c r="H20" s="17" t="s">
        <v>183</v>
      </c>
      <c r="I20" s="19">
        <v>0.55555555555555547</v>
      </c>
      <c r="J20" s="20">
        <v>0.56944444444444442</v>
      </c>
      <c r="K20" s="29" t="s">
        <v>189</v>
      </c>
      <c r="L20" s="21">
        <v>0.57291666666666663</v>
      </c>
      <c r="M20" s="22">
        <v>0.57708333333333328</v>
      </c>
      <c r="N20" s="22">
        <v>0.57847222222222217</v>
      </c>
      <c r="O20" s="23">
        <v>0.57986111111111105</v>
      </c>
      <c r="P20" s="22">
        <v>0.59027777777777768</v>
      </c>
      <c r="Q20" s="22">
        <f t="shared" ref="Q20:Q21" si="10">P20+TIME(0,5,0)</f>
        <v>0.59374999999999989</v>
      </c>
      <c r="R20" s="24">
        <f t="shared" ref="R20:R21" si="11">P20+TIME(0,10,0)</f>
        <v>0.5972222222222221</v>
      </c>
    </row>
    <row r="21" spans="1:19" s="10" customFormat="1" ht="16" x14ac:dyDescent="0.25">
      <c r="A21" s="15">
        <v>110</v>
      </c>
      <c r="B21" s="25" t="s">
        <v>82</v>
      </c>
      <c r="C21" s="25" t="s">
        <v>20</v>
      </c>
      <c r="D21" s="25"/>
      <c r="E21" s="25"/>
      <c r="F21" s="26"/>
      <c r="G21" s="18">
        <f t="shared" ref="G21" si="12">I21-TIME(0,5,0)</f>
        <v>0.56249999999999989</v>
      </c>
      <c r="H21" s="17" t="s">
        <v>186</v>
      </c>
      <c r="I21" s="19">
        <f t="shared" ref="I21" si="13">L21-TIME(0,25,0)</f>
        <v>0.5659722222222221</v>
      </c>
      <c r="J21" s="20">
        <f t="shared" ref="J21" si="14">L21-TIME(0,5,0)</f>
        <v>0.57986111111111105</v>
      </c>
      <c r="K21" s="29" t="s">
        <v>190</v>
      </c>
      <c r="L21" s="21">
        <f t="shared" ref="L21" si="15">O21-TIME(0,10,0)</f>
        <v>0.58333333333333326</v>
      </c>
      <c r="M21" s="22">
        <f t="shared" ref="M21" si="16">O21-TIME(0,4,0)</f>
        <v>0.58749999999999991</v>
      </c>
      <c r="N21" s="22">
        <f t="shared" ref="N21" si="17">O21-TIME(0,2,0)</f>
        <v>0.5888888888888888</v>
      </c>
      <c r="O21" s="23">
        <f t="shared" ref="O21" si="18">+P20</f>
        <v>0.59027777777777768</v>
      </c>
      <c r="P21" s="22">
        <f t="shared" ref="P21:P26" si="19">O21+TIME(0,S21,0)</f>
        <v>0.60069444444444431</v>
      </c>
      <c r="Q21" s="22">
        <f t="shared" si="10"/>
        <v>0.60416666666666652</v>
      </c>
      <c r="R21" s="24">
        <f t="shared" si="11"/>
        <v>0.60763888888888873</v>
      </c>
      <c r="S21" s="10">
        <v>15</v>
      </c>
    </row>
    <row r="22" spans="1:19" s="10" customFormat="1" ht="16" x14ac:dyDescent="0.25">
      <c r="A22" s="15">
        <v>111</v>
      </c>
      <c r="B22" s="25" t="s">
        <v>9</v>
      </c>
      <c r="C22" s="25" t="s">
        <v>20</v>
      </c>
      <c r="D22" s="25"/>
      <c r="E22" s="25"/>
      <c r="F22" s="26"/>
      <c r="G22" s="18">
        <v>0.56249999999999989</v>
      </c>
      <c r="H22" s="17" t="s">
        <v>186</v>
      </c>
      <c r="I22" s="19">
        <v>0.5659722222222221</v>
      </c>
      <c r="J22" s="20">
        <v>0.57986111111111105</v>
      </c>
      <c r="K22" s="29" t="s">
        <v>190</v>
      </c>
      <c r="L22" s="21">
        <v>0.58333333333333326</v>
      </c>
      <c r="M22" s="22">
        <v>0.58749999999999991</v>
      </c>
      <c r="N22" s="22">
        <v>0.5888888888888888</v>
      </c>
      <c r="O22" s="23">
        <v>0.59027777777777768</v>
      </c>
      <c r="P22" s="22">
        <v>0.60069444444444431</v>
      </c>
      <c r="Q22" s="22">
        <v>0.60416666666666652</v>
      </c>
      <c r="R22" s="24">
        <v>0.60763888888888873</v>
      </c>
    </row>
    <row r="23" spans="1:19" s="10" customFormat="1" ht="16" x14ac:dyDescent="0.25">
      <c r="A23" s="15">
        <v>112</v>
      </c>
      <c r="B23" s="25" t="s">
        <v>10</v>
      </c>
      <c r="C23" s="25" t="s">
        <v>20</v>
      </c>
      <c r="D23" s="25"/>
      <c r="E23" s="25"/>
      <c r="F23" s="26"/>
      <c r="G23" s="18">
        <v>0.56249999999999989</v>
      </c>
      <c r="H23" s="17" t="s">
        <v>187</v>
      </c>
      <c r="I23" s="19">
        <v>0.5659722222222221</v>
      </c>
      <c r="J23" s="20">
        <v>0.57986111111111105</v>
      </c>
      <c r="K23" s="29" t="s">
        <v>191</v>
      </c>
      <c r="L23" s="21">
        <v>0.58333333333333326</v>
      </c>
      <c r="M23" s="22">
        <v>0.58749999999999991</v>
      </c>
      <c r="N23" s="22">
        <v>0.5888888888888888</v>
      </c>
      <c r="O23" s="23">
        <v>0.59027777777777768</v>
      </c>
      <c r="P23" s="22">
        <v>0.60069444444444431</v>
      </c>
      <c r="Q23" s="22">
        <v>0.60416666666666652</v>
      </c>
      <c r="R23" s="24">
        <v>0.60763888888888873</v>
      </c>
    </row>
    <row r="24" spans="1:19" s="10" customFormat="1" ht="16" x14ac:dyDescent="0.25">
      <c r="A24" s="15">
        <v>113</v>
      </c>
      <c r="B24" s="25" t="s">
        <v>12</v>
      </c>
      <c r="C24" s="25" t="s">
        <v>20</v>
      </c>
      <c r="D24" s="25"/>
      <c r="E24" s="25"/>
      <c r="F24" s="26"/>
      <c r="G24" s="18">
        <f>I24-TIME(0,5,0)</f>
        <v>0.57291666666666652</v>
      </c>
      <c r="H24" s="17" t="s">
        <v>196</v>
      </c>
      <c r="I24" s="19">
        <f>L24-TIME(0,25,0)</f>
        <v>0.57638888888888873</v>
      </c>
      <c r="J24" s="20">
        <f>L24-TIME(0,5,0)</f>
        <v>0.59027777777777768</v>
      </c>
      <c r="K24" s="29" t="s">
        <v>188</v>
      </c>
      <c r="L24" s="21">
        <f>O24-TIME(0,10,0)</f>
        <v>0.59374999999999989</v>
      </c>
      <c r="M24" s="22">
        <f>O24-TIME(0,4,0)</f>
        <v>0.59791666666666654</v>
      </c>
      <c r="N24" s="22">
        <f>O24-TIME(0,2,0)</f>
        <v>0.59930555555555542</v>
      </c>
      <c r="O24" s="23">
        <f>+P23</f>
        <v>0.60069444444444431</v>
      </c>
      <c r="P24" s="22">
        <f t="shared" si="19"/>
        <v>0.60763888888888873</v>
      </c>
      <c r="Q24" s="22">
        <f>P24+TIME(0,5,0)</f>
        <v>0.61111111111111094</v>
      </c>
      <c r="R24" s="24">
        <f>P24+TIME(0,10,0)</f>
        <v>0.61458333333333315</v>
      </c>
      <c r="S24" s="10">
        <v>10</v>
      </c>
    </row>
    <row r="25" spans="1:19" s="10" customFormat="1" ht="16" x14ac:dyDescent="0.25">
      <c r="A25" s="30"/>
      <c r="B25" s="31"/>
      <c r="C25" s="31"/>
      <c r="D25" s="31"/>
      <c r="E25" s="31"/>
      <c r="F25" s="31"/>
      <c r="G25" s="31"/>
      <c r="H25" s="32"/>
      <c r="I25" s="33"/>
      <c r="J25" s="33"/>
      <c r="K25" s="34"/>
      <c r="L25" s="31"/>
      <c r="M25" s="31"/>
      <c r="N25" s="31"/>
      <c r="O25" s="35">
        <v>0.64930555555555558</v>
      </c>
      <c r="P25" s="36">
        <f t="shared" si="19"/>
        <v>0.65972222222222221</v>
      </c>
      <c r="Q25" s="31"/>
      <c r="R25" s="37"/>
      <c r="S25" s="10">
        <v>15</v>
      </c>
    </row>
    <row r="26" spans="1:19" s="10" customFormat="1" ht="16" x14ac:dyDescent="0.25">
      <c r="A26" s="15">
        <v>114</v>
      </c>
      <c r="B26" s="25" t="s">
        <v>0</v>
      </c>
      <c r="C26" s="25" t="s">
        <v>28</v>
      </c>
      <c r="D26" s="25"/>
      <c r="E26" s="25"/>
      <c r="F26" s="26"/>
      <c r="G26" s="18">
        <f>I26-TIME(0,5,0)</f>
        <v>0.63194444444444442</v>
      </c>
      <c r="H26" s="17" t="s">
        <v>183</v>
      </c>
      <c r="I26" s="19">
        <f>L26-TIME(0,25,0)</f>
        <v>0.63541666666666663</v>
      </c>
      <c r="J26" s="20">
        <f>L26-TIME(0,5,0)</f>
        <v>0.64930555555555558</v>
      </c>
      <c r="K26" s="29" t="s">
        <v>189</v>
      </c>
      <c r="L26" s="21">
        <f>O26-TIME(0,10,0)</f>
        <v>0.65277777777777779</v>
      </c>
      <c r="M26" s="22">
        <f>O26-TIME(0,4,0)</f>
        <v>0.65694444444444444</v>
      </c>
      <c r="N26" s="22">
        <f>O26-TIME(0,2,0)</f>
        <v>0.65833333333333333</v>
      </c>
      <c r="O26" s="23">
        <f>+P25</f>
        <v>0.65972222222222221</v>
      </c>
      <c r="P26" s="22">
        <f t="shared" si="19"/>
        <v>0.67013888888888884</v>
      </c>
      <c r="Q26" s="22">
        <f>P26+TIME(0,5,0)</f>
        <v>0.67361111111111105</v>
      </c>
      <c r="R26" s="24">
        <f>P26+TIME(0,10,0)</f>
        <v>0.67708333333333326</v>
      </c>
      <c r="S26" s="10">
        <v>15</v>
      </c>
    </row>
    <row r="27" spans="1:19" s="10" customFormat="1" ht="16" x14ac:dyDescent="0.25">
      <c r="A27" s="15" t="s">
        <v>120</v>
      </c>
      <c r="B27" s="25" t="s">
        <v>45</v>
      </c>
      <c r="C27" s="25" t="s">
        <v>28</v>
      </c>
      <c r="D27" s="25"/>
      <c r="E27" s="25"/>
      <c r="F27" s="26"/>
      <c r="G27" s="18">
        <v>0.63194444444444442</v>
      </c>
      <c r="H27" s="17" t="s">
        <v>183</v>
      </c>
      <c r="I27" s="19">
        <v>0.63541666666666663</v>
      </c>
      <c r="J27" s="20">
        <v>0.64930555555555558</v>
      </c>
      <c r="K27" s="29" t="s">
        <v>189</v>
      </c>
      <c r="L27" s="21">
        <v>0.65277777777777779</v>
      </c>
      <c r="M27" s="22">
        <v>0.65694444444444444</v>
      </c>
      <c r="N27" s="22">
        <v>0.65833333333333333</v>
      </c>
      <c r="O27" s="23">
        <v>0.65972222222222221</v>
      </c>
      <c r="P27" s="22">
        <v>0.67013888888888884</v>
      </c>
      <c r="Q27" s="22">
        <v>0.67361111111111105</v>
      </c>
      <c r="R27" s="24">
        <v>0.67708333333333326</v>
      </c>
    </row>
    <row r="28" spans="1:19" s="10" customFormat="1" ht="16" x14ac:dyDescent="0.25">
      <c r="A28" s="15">
        <v>115</v>
      </c>
      <c r="B28" s="25" t="s">
        <v>1</v>
      </c>
      <c r="C28" s="25" t="s">
        <v>28</v>
      </c>
      <c r="D28" s="25"/>
      <c r="E28" s="25"/>
      <c r="F28" s="26"/>
      <c r="G28" s="18">
        <v>0.63194444444444442</v>
      </c>
      <c r="H28" s="17" t="s">
        <v>186</v>
      </c>
      <c r="I28" s="19">
        <v>0.63541666666666663</v>
      </c>
      <c r="J28" s="20">
        <v>0.64930555555555558</v>
      </c>
      <c r="K28" s="29" t="s">
        <v>190</v>
      </c>
      <c r="L28" s="21">
        <v>0.65277777777777779</v>
      </c>
      <c r="M28" s="22">
        <v>0.65694444444444444</v>
      </c>
      <c r="N28" s="22">
        <v>0.65833333333333333</v>
      </c>
      <c r="O28" s="23">
        <v>0.65972222222222221</v>
      </c>
      <c r="P28" s="22">
        <v>0.67013888888888884</v>
      </c>
      <c r="Q28" s="22">
        <v>0.67361111111111105</v>
      </c>
      <c r="R28" s="24">
        <v>0.67708333333333326</v>
      </c>
    </row>
    <row r="29" spans="1:19" s="10" customFormat="1" ht="16" x14ac:dyDescent="0.25">
      <c r="A29" s="15">
        <v>116</v>
      </c>
      <c r="B29" s="25" t="s">
        <v>8</v>
      </c>
      <c r="C29" s="25" t="s">
        <v>28</v>
      </c>
      <c r="D29" s="25"/>
      <c r="E29" s="25"/>
      <c r="F29" s="26"/>
      <c r="G29" s="18">
        <v>0.63194444444444442</v>
      </c>
      <c r="H29" s="17" t="s">
        <v>186</v>
      </c>
      <c r="I29" s="19">
        <v>0.63541666666666663</v>
      </c>
      <c r="J29" s="20">
        <v>0.64930555555555558</v>
      </c>
      <c r="K29" s="29" t="s">
        <v>190</v>
      </c>
      <c r="L29" s="21">
        <v>0.65277777777777779</v>
      </c>
      <c r="M29" s="22">
        <v>0.65694444444444444</v>
      </c>
      <c r="N29" s="22">
        <v>0.65833333333333333</v>
      </c>
      <c r="O29" s="23">
        <v>0.65972222222222221</v>
      </c>
      <c r="P29" s="22">
        <v>0.67013888888888884</v>
      </c>
      <c r="Q29" s="22">
        <v>0.67361111111111105</v>
      </c>
      <c r="R29" s="24">
        <v>0.67708333333333326</v>
      </c>
    </row>
    <row r="30" spans="1:19" s="10" customFormat="1" ht="16" x14ac:dyDescent="0.25">
      <c r="A30" s="15">
        <v>117</v>
      </c>
      <c r="B30" s="25" t="s">
        <v>10</v>
      </c>
      <c r="C30" s="25" t="s">
        <v>25</v>
      </c>
      <c r="D30" s="25"/>
      <c r="E30" s="25"/>
      <c r="F30" s="26"/>
      <c r="G30" s="18">
        <f t="shared" ref="G30:G32" si="20">I30-TIME(0,5,0)</f>
        <v>0.64236111111111105</v>
      </c>
      <c r="H30" s="17" t="s">
        <v>187</v>
      </c>
      <c r="I30" s="19">
        <f t="shared" ref="I30:I32" si="21">L30-TIME(0,25,0)</f>
        <v>0.64583333333333326</v>
      </c>
      <c r="J30" s="20">
        <f t="shared" ref="J30:J32" si="22">L30-TIME(0,5,0)</f>
        <v>0.65972222222222221</v>
      </c>
      <c r="K30" s="29" t="s">
        <v>191</v>
      </c>
      <c r="L30" s="21">
        <f t="shared" ref="L30:L32" si="23">O30-TIME(0,10,0)</f>
        <v>0.66319444444444442</v>
      </c>
      <c r="M30" s="22">
        <f t="shared" ref="M30:M32" si="24">O30-TIME(0,4,0)</f>
        <v>0.66736111111111107</v>
      </c>
      <c r="N30" s="22">
        <f t="shared" ref="N30:N32" si="25">O30-TIME(0,2,0)</f>
        <v>0.66874999999999996</v>
      </c>
      <c r="O30" s="23">
        <f t="shared" ref="O30:O32" si="26">+P29</f>
        <v>0.67013888888888884</v>
      </c>
      <c r="P30" s="22">
        <f t="shared" ref="P30:P32" si="27">O30+TIME(0,S30,0)</f>
        <v>0.68402777777777768</v>
      </c>
      <c r="Q30" s="22">
        <f t="shared" ref="Q30:Q32" si="28">P30+TIME(0,5,0)</f>
        <v>0.68749999999999989</v>
      </c>
      <c r="R30" s="24">
        <f t="shared" ref="R30:R32" si="29">P30+TIME(0,10,0)</f>
        <v>0.6909722222222221</v>
      </c>
      <c r="S30" s="10">
        <v>20</v>
      </c>
    </row>
    <row r="31" spans="1:19" s="10" customFormat="1" ht="16" x14ac:dyDescent="0.25">
      <c r="A31" s="15">
        <v>118</v>
      </c>
      <c r="B31" s="25" t="s">
        <v>10</v>
      </c>
      <c r="C31" s="25" t="s">
        <v>26</v>
      </c>
      <c r="D31" s="25"/>
      <c r="E31" s="25"/>
      <c r="F31" s="26"/>
      <c r="G31" s="18">
        <v>0.64236111111111105</v>
      </c>
      <c r="H31" s="17" t="s">
        <v>187</v>
      </c>
      <c r="I31" s="19">
        <v>0.64583333333333326</v>
      </c>
      <c r="J31" s="20">
        <v>0.65972222222222221</v>
      </c>
      <c r="K31" s="29" t="s">
        <v>191</v>
      </c>
      <c r="L31" s="21">
        <v>0.66319444444444442</v>
      </c>
      <c r="M31" s="22">
        <v>0.66736111111111107</v>
      </c>
      <c r="N31" s="22">
        <v>0.66874999999999996</v>
      </c>
      <c r="O31" s="23">
        <v>0.67013888888888884</v>
      </c>
      <c r="P31" s="22">
        <v>0.68402777777777768</v>
      </c>
      <c r="Q31" s="22">
        <v>0.68749999999999989</v>
      </c>
      <c r="R31" s="24">
        <v>0.6909722222222221</v>
      </c>
    </row>
    <row r="32" spans="1:19" s="10" customFormat="1" ht="16" x14ac:dyDescent="0.25">
      <c r="A32" s="15">
        <v>119</v>
      </c>
      <c r="B32" s="25" t="s">
        <v>109</v>
      </c>
      <c r="C32" s="25" t="s">
        <v>25</v>
      </c>
      <c r="D32" s="25"/>
      <c r="E32" s="25"/>
      <c r="F32" s="26"/>
      <c r="G32" s="18">
        <f t="shared" si="20"/>
        <v>0.65624999999999989</v>
      </c>
      <c r="H32" s="17" t="s">
        <v>110</v>
      </c>
      <c r="I32" s="19">
        <f t="shared" si="21"/>
        <v>0.6597222222222221</v>
      </c>
      <c r="J32" s="20">
        <f t="shared" si="22"/>
        <v>0.67361111111111105</v>
      </c>
      <c r="K32" s="29" t="s">
        <v>188</v>
      </c>
      <c r="L32" s="21">
        <f t="shared" si="23"/>
        <v>0.67708333333333326</v>
      </c>
      <c r="M32" s="22">
        <f t="shared" si="24"/>
        <v>0.68124999999999991</v>
      </c>
      <c r="N32" s="22">
        <f t="shared" si="25"/>
        <v>0.6826388888888888</v>
      </c>
      <c r="O32" s="23">
        <f t="shared" si="26"/>
        <v>0.68402777777777768</v>
      </c>
      <c r="P32" s="22">
        <f t="shared" si="27"/>
        <v>0.69444444444444431</v>
      </c>
      <c r="Q32" s="22">
        <f t="shared" si="28"/>
        <v>0.69791666666666652</v>
      </c>
      <c r="R32" s="24">
        <f t="shared" si="29"/>
        <v>0.70138888888888873</v>
      </c>
      <c r="S32" s="10">
        <v>15</v>
      </c>
    </row>
    <row r="33" spans="1:23" s="10" customFormat="1" ht="16" x14ac:dyDescent="0.25">
      <c r="A33" s="15">
        <v>120</v>
      </c>
      <c r="B33" s="25" t="s">
        <v>109</v>
      </c>
      <c r="C33" s="25" t="s">
        <v>26</v>
      </c>
      <c r="D33" s="25"/>
      <c r="E33" s="25"/>
      <c r="F33" s="26"/>
      <c r="G33" s="18">
        <v>0.65624999999999989</v>
      </c>
      <c r="H33" s="17" t="s">
        <v>110</v>
      </c>
      <c r="I33" s="19">
        <v>0.6597222222222221</v>
      </c>
      <c r="J33" s="20">
        <v>0.67361111111111105</v>
      </c>
      <c r="K33" s="29" t="s">
        <v>188</v>
      </c>
      <c r="L33" s="21">
        <v>0.67708333333333326</v>
      </c>
      <c r="M33" s="22">
        <v>0.68124999999999991</v>
      </c>
      <c r="N33" s="22">
        <v>0.6826388888888888</v>
      </c>
      <c r="O33" s="23">
        <v>0.68402777777777768</v>
      </c>
      <c r="P33" s="22">
        <v>0.69444444444444431</v>
      </c>
      <c r="Q33" s="22">
        <v>0.69791666666666652</v>
      </c>
      <c r="R33" s="24">
        <v>0.70138888888888873</v>
      </c>
    </row>
    <row r="34" spans="1:23" s="10" customFormat="1" ht="17" thickBot="1" x14ac:dyDescent="0.3">
      <c r="A34" s="38"/>
      <c r="B34" s="39" t="s">
        <v>74</v>
      </c>
      <c r="C34" s="39"/>
      <c r="D34" s="39"/>
      <c r="E34" s="39"/>
      <c r="F34" s="39"/>
      <c r="G34" s="39"/>
      <c r="H34" s="40"/>
      <c r="I34" s="41"/>
      <c r="J34" s="41"/>
      <c r="K34" s="42"/>
      <c r="L34" s="39"/>
      <c r="M34" s="39"/>
      <c r="N34" s="39"/>
      <c r="O34" s="43"/>
      <c r="P34" s="44"/>
      <c r="Q34" s="39"/>
      <c r="R34" s="45"/>
    </row>
    <row r="37" spans="1:23" ht="45" x14ac:dyDescent="0.35">
      <c r="A37" s="2"/>
      <c r="B37" s="46" t="s">
        <v>97</v>
      </c>
      <c r="C37" s="51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" t="s">
        <v>182</v>
      </c>
      <c r="O37" s="5" t="s">
        <v>181</v>
      </c>
      <c r="P37" s="46"/>
      <c r="Q37" s="46"/>
      <c r="R37" s="47"/>
      <c r="T37" s="3"/>
      <c r="U37" s="3"/>
      <c r="V37" s="3"/>
      <c r="W37" s="3"/>
    </row>
    <row r="38" spans="1:23" s="10" customFormat="1" ht="16" x14ac:dyDescent="0.25">
      <c r="A38" s="7"/>
      <c r="B38" s="8" t="s">
        <v>19</v>
      </c>
      <c r="C38" s="8"/>
      <c r="D38" s="8"/>
      <c r="E38" s="8"/>
      <c r="F38" s="8"/>
      <c r="G38" s="8" t="s">
        <v>51</v>
      </c>
      <c r="H38" s="8" t="s">
        <v>184</v>
      </c>
      <c r="I38" s="8" t="s">
        <v>52</v>
      </c>
      <c r="J38" s="8" t="s">
        <v>53</v>
      </c>
      <c r="K38" s="8" t="s">
        <v>54</v>
      </c>
      <c r="L38" s="8" t="s">
        <v>51</v>
      </c>
      <c r="M38" s="8" t="s">
        <v>55</v>
      </c>
      <c r="N38" s="8" t="s">
        <v>56</v>
      </c>
      <c r="O38" s="8" t="s">
        <v>52</v>
      </c>
      <c r="P38" s="8" t="s">
        <v>19</v>
      </c>
      <c r="Q38" s="8" t="s">
        <v>57</v>
      </c>
      <c r="R38" s="9" t="s">
        <v>57</v>
      </c>
    </row>
    <row r="39" spans="1:23" s="10" customFormat="1" ht="16" x14ac:dyDescent="0.25">
      <c r="A39" s="7"/>
      <c r="B39" s="8"/>
      <c r="C39" s="8"/>
      <c r="D39" s="8" t="s">
        <v>199</v>
      </c>
      <c r="E39" s="8" t="s">
        <v>200</v>
      </c>
      <c r="F39" s="8"/>
      <c r="G39" s="8" t="s">
        <v>59</v>
      </c>
      <c r="H39" s="8" t="s">
        <v>70</v>
      </c>
      <c r="I39" s="8" t="s">
        <v>71</v>
      </c>
      <c r="J39" s="8" t="s">
        <v>71</v>
      </c>
      <c r="K39" s="8" t="s">
        <v>60</v>
      </c>
      <c r="L39" s="8" t="s">
        <v>54</v>
      </c>
      <c r="M39" s="8" t="s">
        <v>54</v>
      </c>
      <c r="N39" s="8" t="s">
        <v>43</v>
      </c>
      <c r="O39" s="8" t="s">
        <v>61</v>
      </c>
      <c r="P39" s="8" t="s">
        <v>62</v>
      </c>
      <c r="Q39" s="8" t="s">
        <v>54</v>
      </c>
      <c r="R39" s="9" t="s">
        <v>59</v>
      </c>
    </row>
    <row r="40" spans="1:23" s="10" customFormat="1" ht="16" x14ac:dyDescent="0.25">
      <c r="A40" s="11" t="s">
        <v>63</v>
      </c>
      <c r="B40" s="8"/>
      <c r="C40" s="8"/>
      <c r="D40" s="8" t="s">
        <v>198</v>
      </c>
      <c r="E40" s="8" t="s">
        <v>198</v>
      </c>
      <c r="F40" s="8"/>
      <c r="G40" s="8"/>
      <c r="H40" s="8" t="s">
        <v>185</v>
      </c>
      <c r="I40" s="8" t="s">
        <v>65</v>
      </c>
      <c r="J40" s="8" t="s">
        <v>65</v>
      </c>
      <c r="K40" s="8" t="s">
        <v>75</v>
      </c>
      <c r="L40" s="8" t="s">
        <v>60</v>
      </c>
      <c r="M40" s="8" t="s">
        <v>60</v>
      </c>
      <c r="N40" s="8" t="s">
        <v>66</v>
      </c>
      <c r="O40" s="8" t="s">
        <v>73</v>
      </c>
      <c r="P40" s="8" t="s">
        <v>67</v>
      </c>
      <c r="Q40" s="8" t="s">
        <v>60</v>
      </c>
      <c r="R40" s="9" t="s">
        <v>68</v>
      </c>
    </row>
    <row r="41" spans="1:23" s="10" customFormat="1" ht="16" x14ac:dyDescent="0.25">
      <c r="A41" s="7"/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4"/>
    </row>
    <row r="42" spans="1:23" s="10" customFormat="1" ht="16" x14ac:dyDescent="0.25">
      <c r="A42" s="15">
        <v>121</v>
      </c>
      <c r="B42" s="25" t="s">
        <v>161</v>
      </c>
      <c r="C42" s="25" t="s">
        <v>31</v>
      </c>
      <c r="D42" s="25"/>
      <c r="E42" s="25"/>
      <c r="F42" s="26"/>
      <c r="G42" s="18">
        <f>I42-TIME(0,5,0)</f>
        <v>0.29166666666666674</v>
      </c>
      <c r="H42" s="17" t="s">
        <v>183</v>
      </c>
      <c r="I42" s="19">
        <f>L42-TIME(0,25,0)</f>
        <v>0.29513888888888895</v>
      </c>
      <c r="J42" s="20">
        <f>L42-TIME(0,5,0)</f>
        <v>0.30902777777777785</v>
      </c>
      <c r="K42" s="29">
        <v>5</v>
      </c>
      <c r="L42" s="21">
        <f>O42-TIME(0,10,0)</f>
        <v>0.31250000000000006</v>
      </c>
      <c r="M42" s="22">
        <f>O42-TIME(0,4,0)</f>
        <v>0.31666666666666671</v>
      </c>
      <c r="N42" s="22">
        <f>O42-TIME(0,2,0)</f>
        <v>0.31805555555555559</v>
      </c>
      <c r="O42" s="23">
        <v>0.31944444444444448</v>
      </c>
      <c r="P42" s="22">
        <f t="shared" ref="P42:P48" si="30">O42+TIME(0,S42,0)</f>
        <v>0.33680555555555558</v>
      </c>
      <c r="Q42" s="22">
        <f>P42+TIME(0,5,0)</f>
        <v>0.34027777777777779</v>
      </c>
      <c r="R42" s="24">
        <f>P42+TIME(0,10,0)</f>
        <v>0.34375</v>
      </c>
      <c r="S42" s="10">
        <v>25</v>
      </c>
    </row>
    <row r="43" spans="1:23" s="10" customFormat="1" ht="16" x14ac:dyDescent="0.25">
      <c r="A43" s="15" t="s">
        <v>122</v>
      </c>
      <c r="B43" s="25" t="s">
        <v>192</v>
      </c>
      <c r="C43" s="25" t="s">
        <v>30</v>
      </c>
      <c r="D43" s="25"/>
      <c r="E43" s="25"/>
      <c r="F43" s="26"/>
      <c r="G43" s="18">
        <v>0.29166666666666674</v>
      </c>
      <c r="H43" s="17" t="s">
        <v>183</v>
      </c>
      <c r="I43" s="19">
        <v>0.29513888888888895</v>
      </c>
      <c r="J43" s="20">
        <v>0.30902777777777785</v>
      </c>
      <c r="K43" s="29">
        <v>5</v>
      </c>
      <c r="L43" s="21">
        <v>0.31250000000000006</v>
      </c>
      <c r="M43" s="22">
        <v>0.31666666666666671</v>
      </c>
      <c r="N43" s="22">
        <v>0.31805555555555559</v>
      </c>
      <c r="O43" s="23">
        <v>0.31944444444444448</v>
      </c>
      <c r="P43" s="22">
        <v>0.33680555555555558</v>
      </c>
      <c r="Q43" s="22">
        <v>0.34027777777777779</v>
      </c>
      <c r="R43" s="24">
        <v>0.34375</v>
      </c>
    </row>
    <row r="44" spans="1:23" s="10" customFormat="1" ht="16" x14ac:dyDescent="0.25">
      <c r="A44" s="15">
        <v>122</v>
      </c>
      <c r="B44" s="25" t="s">
        <v>163</v>
      </c>
      <c r="C44" s="25" t="s">
        <v>32</v>
      </c>
      <c r="D44" s="25"/>
      <c r="E44" s="25"/>
      <c r="F44" s="26"/>
      <c r="G44" s="18">
        <f>I44-TIME(0,5,0)</f>
        <v>0.30902777777777785</v>
      </c>
      <c r="H44" s="17" t="s">
        <v>186</v>
      </c>
      <c r="I44" s="19">
        <f>L44-TIME(0,25,0)</f>
        <v>0.31250000000000006</v>
      </c>
      <c r="J44" s="20">
        <f>L44-TIME(0,5,0)</f>
        <v>0.32638888888888895</v>
      </c>
      <c r="K44" s="29">
        <v>6</v>
      </c>
      <c r="L44" s="21">
        <f>O44-TIME(0,10,0)</f>
        <v>0.32986111111111116</v>
      </c>
      <c r="M44" s="22">
        <f>O44-TIME(0,4,0)</f>
        <v>0.33402777777777781</v>
      </c>
      <c r="N44" s="22">
        <f>O44-TIME(0,2,0)</f>
        <v>0.3354166666666667</v>
      </c>
      <c r="O44" s="23">
        <f>P43</f>
        <v>0.33680555555555558</v>
      </c>
      <c r="P44" s="22">
        <f t="shared" ref="P44" si="31">O44+TIME(0,S44,0)</f>
        <v>0.35069444444444448</v>
      </c>
      <c r="Q44" s="22">
        <f>P44+TIME(0,5,0)</f>
        <v>0.35416666666666669</v>
      </c>
      <c r="R44" s="24">
        <f>P44+TIME(0,10,0)</f>
        <v>0.3576388888888889</v>
      </c>
      <c r="S44" s="10">
        <v>20</v>
      </c>
    </row>
    <row r="45" spans="1:23" s="10" customFormat="1" ht="16" x14ac:dyDescent="0.25">
      <c r="A45" s="15">
        <v>123</v>
      </c>
      <c r="B45" s="25" t="s">
        <v>162</v>
      </c>
      <c r="C45" s="25" t="s">
        <v>31</v>
      </c>
      <c r="D45" s="25"/>
      <c r="E45" s="25"/>
      <c r="F45" s="26"/>
      <c r="G45" s="18">
        <f>I45-TIME(0,5,0)</f>
        <v>0.32291666666666674</v>
      </c>
      <c r="H45" s="17" t="s">
        <v>187</v>
      </c>
      <c r="I45" s="19">
        <f>L45-TIME(0,25,0)</f>
        <v>0.32638888888888895</v>
      </c>
      <c r="J45" s="20">
        <f>L45-TIME(0,5,0)</f>
        <v>0.34027777777777785</v>
      </c>
      <c r="K45" s="29">
        <v>7</v>
      </c>
      <c r="L45" s="21">
        <f>O45-TIME(0,10,0)</f>
        <v>0.34375000000000006</v>
      </c>
      <c r="M45" s="22">
        <f>O45-TIME(0,4,0)</f>
        <v>0.34791666666666671</v>
      </c>
      <c r="N45" s="22">
        <f>O45-TIME(0,2,0)</f>
        <v>0.34930555555555559</v>
      </c>
      <c r="O45" s="23">
        <f>P44</f>
        <v>0.35069444444444448</v>
      </c>
      <c r="P45" s="22">
        <f t="shared" ref="P45:P46" si="32">O45+TIME(0,S45,0)</f>
        <v>0.36458333333333337</v>
      </c>
      <c r="Q45" s="22">
        <f>P45+TIME(0,5,0)</f>
        <v>0.36805555555555558</v>
      </c>
      <c r="R45" s="24">
        <f>P45+TIME(0,10,0)</f>
        <v>0.37152777777777779</v>
      </c>
      <c r="S45" s="10">
        <v>20</v>
      </c>
    </row>
    <row r="46" spans="1:23" s="10" customFormat="1" ht="16" x14ac:dyDescent="0.25">
      <c r="A46" s="15">
        <v>124</v>
      </c>
      <c r="B46" s="25" t="s">
        <v>162</v>
      </c>
      <c r="C46" s="25" t="s">
        <v>32</v>
      </c>
      <c r="D46" s="25"/>
      <c r="E46" s="25"/>
      <c r="F46" s="26"/>
      <c r="G46" s="18">
        <f>I46-TIME(0,5,0)</f>
        <v>0.33680555555555564</v>
      </c>
      <c r="H46" s="17" t="s">
        <v>110</v>
      </c>
      <c r="I46" s="19">
        <f>L46-TIME(0,25,0)</f>
        <v>0.34027777777777785</v>
      </c>
      <c r="J46" s="20">
        <f>L46-TIME(0,5,0)</f>
        <v>0.35416666666666674</v>
      </c>
      <c r="K46" s="29">
        <v>8</v>
      </c>
      <c r="L46" s="21">
        <f>O46-TIME(0,10,0)</f>
        <v>0.35763888888888895</v>
      </c>
      <c r="M46" s="22">
        <f>O46-TIME(0,4,0)</f>
        <v>0.3618055555555556</v>
      </c>
      <c r="N46" s="22">
        <f>O46-TIME(0,2,0)</f>
        <v>0.36319444444444449</v>
      </c>
      <c r="O46" s="23">
        <f>P45</f>
        <v>0.36458333333333337</v>
      </c>
      <c r="P46" s="22">
        <f t="shared" si="32"/>
        <v>0.37847222222222227</v>
      </c>
      <c r="Q46" s="22">
        <f>P46+TIME(0,5,0)</f>
        <v>0.38194444444444448</v>
      </c>
      <c r="R46" s="24">
        <f>P46+TIME(0,10,0)</f>
        <v>0.38541666666666669</v>
      </c>
      <c r="S46" s="10">
        <v>20</v>
      </c>
    </row>
    <row r="47" spans="1:23" s="10" customFormat="1" ht="16" x14ac:dyDescent="0.25">
      <c r="A47" s="30"/>
      <c r="B47" s="31"/>
      <c r="C47" s="31"/>
      <c r="D47" s="31"/>
      <c r="E47" s="31"/>
      <c r="F47" s="31"/>
      <c r="G47" s="31"/>
      <c r="H47" s="32"/>
      <c r="I47" s="33"/>
      <c r="J47" s="33"/>
      <c r="K47" s="34"/>
      <c r="L47" s="31"/>
      <c r="M47" s="31"/>
      <c r="N47" s="31"/>
      <c r="O47" s="35">
        <f>P46</f>
        <v>0.37847222222222227</v>
      </c>
      <c r="P47" s="36">
        <f t="shared" si="30"/>
        <v>0.38888888888888895</v>
      </c>
      <c r="Q47" s="31"/>
      <c r="R47" s="37"/>
      <c r="S47" s="10">
        <v>15</v>
      </c>
    </row>
    <row r="48" spans="1:23" s="10" customFormat="1" ht="16" x14ac:dyDescent="0.25">
      <c r="A48" s="15">
        <v>125</v>
      </c>
      <c r="B48" s="25" t="s">
        <v>162</v>
      </c>
      <c r="C48" s="25" t="s">
        <v>33</v>
      </c>
      <c r="D48" s="25"/>
      <c r="E48" s="25"/>
      <c r="F48" s="26"/>
      <c r="G48" s="18">
        <f>I48-TIME(0,5,0)</f>
        <v>0.36111111111111122</v>
      </c>
      <c r="H48" s="17" t="s">
        <v>183</v>
      </c>
      <c r="I48" s="19">
        <f>L48-TIME(0,25,0)</f>
        <v>0.36458333333333343</v>
      </c>
      <c r="J48" s="20">
        <f>L48-TIME(0,5,0)</f>
        <v>0.37847222222222232</v>
      </c>
      <c r="K48" s="29">
        <v>5</v>
      </c>
      <c r="L48" s="21">
        <f>O48-TIME(0,10,0)</f>
        <v>0.38194444444444453</v>
      </c>
      <c r="M48" s="22">
        <f>O48-TIME(0,4,0)</f>
        <v>0.38611111111111118</v>
      </c>
      <c r="N48" s="22">
        <f>O48-TIME(0,2,0)</f>
        <v>0.38750000000000007</v>
      </c>
      <c r="O48" s="23">
        <f>+P47</f>
        <v>0.38888888888888895</v>
      </c>
      <c r="P48" s="22">
        <f t="shared" si="30"/>
        <v>0.40277777777777785</v>
      </c>
      <c r="Q48" s="22">
        <f>P48+TIME(0,5,0)</f>
        <v>0.40625000000000006</v>
      </c>
      <c r="R48" s="24">
        <f>P48+TIME(0,10,0)</f>
        <v>0.40972222222222227</v>
      </c>
      <c r="S48" s="10">
        <v>20</v>
      </c>
    </row>
    <row r="49" spans="1:19" s="10" customFormat="1" ht="16" x14ac:dyDescent="0.25">
      <c r="A49" s="15" t="s">
        <v>121</v>
      </c>
      <c r="B49" s="25" t="s">
        <v>164</v>
      </c>
      <c r="C49" s="25" t="s">
        <v>33</v>
      </c>
      <c r="D49" s="25"/>
      <c r="E49" s="25"/>
      <c r="F49" s="26"/>
      <c r="G49" s="18">
        <v>0.36111111111111122</v>
      </c>
      <c r="H49" s="17" t="s">
        <v>183</v>
      </c>
      <c r="I49" s="19">
        <v>0.36458333333333343</v>
      </c>
      <c r="J49" s="20">
        <v>0.37847222222222232</v>
      </c>
      <c r="K49" s="29">
        <v>5</v>
      </c>
      <c r="L49" s="21">
        <v>0.38194444444444453</v>
      </c>
      <c r="M49" s="22">
        <v>0.38611111111111118</v>
      </c>
      <c r="N49" s="22">
        <v>0.38750000000000007</v>
      </c>
      <c r="O49" s="23">
        <v>0.38888888888888895</v>
      </c>
      <c r="P49" s="22">
        <v>0.40277777777777785</v>
      </c>
      <c r="Q49" s="22">
        <v>0.40625000000000006</v>
      </c>
      <c r="R49" s="24">
        <v>0.40972222222222227</v>
      </c>
    </row>
    <row r="50" spans="1:19" s="10" customFormat="1" ht="16" x14ac:dyDescent="0.25">
      <c r="A50" s="15">
        <v>126</v>
      </c>
      <c r="B50" s="25" t="s">
        <v>165</v>
      </c>
      <c r="C50" s="25" t="s">
        <v>30</v>
      </c>
      <c r="D50" s="25"/>
      <c r="E50" s="25"/>
      <c r="F50" s="26"/>
      <c r="G50" s="18">
        <f>I50-TIME(0,5,0)</f>
        <v>0.37500000000000011</v>
      </c>
      <c r="H50" s="17" t="s">
        <v>186</v>
      </c>
      <c r="I50" s="19">
        <f>L50-TIME(0,25,0)</f>
        <v>0.37847222222222232</v>
      </c>
      <c r="J50" s="20">
        <f>L50-TIME(0,5,0)</f>
        <v>0.39236111111111122</v>
      </c>
      <c r="K50" s="29">
        <v>6</v>
      </c>
      <c r="L50" s="21">
        <f>O50-TIME(0,10,0)</f>
        <v>0.39583333333333343</v>
      </c>
      <c r="M50" s="22">
        <f>O50-TIME(0,4,0)</f>
        <v>0.40000000000000008</v>
      </c>
      <c r="N50" s="22">
        <f>O50-TIME(0,2,0)</f>
        <v>0.40138888888888896</v>
      </c>
      <c r="O50" s="23">
        <f>+P49</f>
        <v>0.40277777777777785</v>
      </c>
      <c r="P50" s="22">
        <f t="shared" ref="P50" si="33">O50+TIME(0,S50,0)</f>
        <v>0.41319444444444453</v>
      </c>
      <c r="Q50" s="22">
        <f>P50+TIME(0,5,0)</f>
        <v>0.41666666666666674</v>
      </c>
      <c r="R50" s="24">
        <f>P50+TIME(0,10,0)</f>
        <v>0.42013888888888895</v>
      </c>
      <c r="S50" s="10">
        <v>15</v>
      </c>
    </row>
    <row r="51" spans="1:19" s="10" customFormat="1" ht="16" x14ac:dyDescent="0.25">
      <c r="A51" s="15">
        <v>126</v>
      </c>
      <c r="B51" s="25" t="s">
        <v>166</v>
      </c>
      <c r="C51" s="25" t="s">
        <v>30</v>
      </c>
      <c r="D51" s="25"/>
      <c r="E51" s="25"/>
      <c r="F51" s="26"/>
      <c r="G51" s="18">
        <f>I51-TIME(0,5,0)</f>
        <v>0.3854166666666668</v>
      </c>
      <c r="H51" s="17" t="s">
        <v>187</v>
      </c>
      <c r="I51" s="19">
        <f>L51-TIME(0,25,0)</f>
        <v>0.38888888888888901</v>
      </c>
      <c r="J51" s="20">
        <f>L51-TIME(0,5,0)</f>
        <v>0.4027777777777779</v>
      </c>
      <c r="K51" s="29">
        <v>7</v>
      </c>
      <c r="L51" s="21">
        <f>O51-TIME(0,10,0)</f>
        <v>0.40625000000000011</v>
      </c>
      <c r="M51" s="22">
        <f>O51-TIME(0,4,0)</f>
        <v>0.41041666666666676</v>
      </c>
      <c r="N51" s="22">
        <f>O51-TIME(0,2,0)</f>
        <v>0.41180555555555565</v>
      </c>
      <c r="O51" s="23">
        <f>+P50</f>
        <v>0.41319444444444453</v>
      </c>
      <c r="P51" s="22">
        <f t="shared" ref="P51" si="34">O51+TIME(0,S51,0)</f>
        <v>0.42708333333333343</v>
      </c>
      <c r="Q51" s="22">
        <f>P51+TIME(0,5,0)</f>
        <v>0.43055555555555564</v>
      </c>
      <c r="R51" s="24">
        <f>P51+TIME(0,10,0)</f>
        <v>0.43402777777777785</v>
      </c>
      <c r="S51" s="10">
        <v>20</v>
      </c>
    </row>
    <row r="52" spans="1:19" s="10" customFormat="1" ht="16" x14ac:dyDescent="0.25">
      <c r="A52" s="15">
        <v>127</v>
      </c>
      <c r="B52" s="25" t="s">
        <v>35</v>
      </c>
      <c r="C52" s="25" t="s">
        <v>30</v>
      </c>
      <c r="D52" s="25"/>
      <c r="E52" s="25"/>
      <c r="F52" s="26"/>
      <c r="G52" s="18">
        <f>I52-TIME(0,5,0)</f>
        <v>0.39930555555555569</v>
      </c>
      <c r="H52" s="17" t="s">
        <v>110</v>
      </c>
      <c r="I52" s="19">
        <f>L52-TIME(0,25,0)</f>
        <v>0.4027777777777779</v>
      </c>
      <c r="J52" s="20">
        <f>L52-TIME(0,5,0)</f>
        <v>0.4166666666666668</v>
      </c>
      <c r="K52" s="29">
        <v>8</v>
      </c>
      <c r="L52" s="21">
        <f>O52-TIME(0,10,0)</f>
        <v>0.42013888888888901</v>
      </c>
      <c r="M52" s="22">
        <f>O52-TIME(0,4,0)</f>
        <v>0.42430555555555566</v>
      </c>
      <c r="N52" s="22">
        <f>O52-TIME(0,2,0)</f>
        <v>0.42569444444444454</v>
      </c>
      <c r="O52" s="23">
        <f>+P51</f>
        <v>0.42708333333333343</v>
      </c>
      <c r="P52" s="22">
        <f t="shared" ref="P52" si="35">O52+TIME(0,S52,0)</f>
        <v>0.44097222222222232</v>
      </c>
      <c r="Q52" s="22">
        <f>P52+TIME(0,5,0)</f>
        <v>0.44444444444444453</v>
      </c>
      <c r="R52" s="24">
        <f>P52+TIME(0,10,0)</f>
        <v>0.44791666666666674</v>
      </c>
      <c r="S52" s="10">
        <v>20</v>
      </c>
    </row>
    <row r="53" spans="1:19" s="10" customFormat="1" ht="16" x14ac:dyDescent="0.25">
      <c r="A53" s="15">
        <v>128</v>
      </c>
      <c r="B53" s="25" t="s">
        <v>81</v>
      </c>
      <c r="C53" s="25" t="s">
        <v>30</v>
      </c>
      <c r="D53" s="25"/>
      <c r="E53" s="25"/>
      <c r="F53" s="26"/>
      <c r="G53" s="18">
        <v>0.39930555555555569</v>
      </c>
      <c r="H53" s="17" t="s">
        <v>110</v>
      </c>
      <c r="I53" s="19">
        <v>0.4027777777777779</v>
      </c>
      <c r="J53" s="20">
        <v>0.4166666666666668</v>
      </c>
      <c r="K53" s="29">
        <v>8</v>
      </c>
      <c r="L53" s="21">
        <v>0.42013888888888901</v>
      </c>
      <c r="M53" s="22">
        <v>0.42430555555555566</v>
      </c>
      <c r="N53" s="22">
        <v>0.42569444444444454</v>
      </c>
      <c r="O53" s="23">
        <v>0.42708333333333343</v>
      </c>
      <c r="P53" s="22">
        <v>0.44097222222222232</v>
      </c>
      <c r="Q53" s="22">
        <v>0.44444444444444453</v>
      </c>
      <c r="R53" s="24">
        <v>0.44791666666666674</v>
      </c>
    </row>
    <row r="54" spans="1:19" s="10" customFormat="1" ht="16" x14ac:dyDescent="0.25">
      <c r="A54" s="15" t="s">
        <v>119</v>
      </c>
      <c r="B54" s="25" t="s">
        <v>80</v>
      </c>
      <c r="C54" s="25" t="s">
        <v>30</v>
      </c>
      <c r="D54" s="25"/>
      <c r="E54" s="25"/>
      <c r="F54" s="26"/>
      <c r="G54" s="18">
        <v>0.39930555555555569</v>
      </c>
      <c r="H54" s="17" t="s">
        <v>110</v>
      </c>
      <c r="I54" s="19">
        <v>0.4027777777777779</v>
      </c>
      <c r="J54" s="20">
        <v>0.4166666666666668</v>
      </c>
      <c r="K54" s="29">
        <v>8</v>
      </c>
      <c r="L54" s="21">
        <v>0.42013888888888901</v>
      </c>
      <c r="M54" s="22">
        <v>0.42430555555555566</v>
      </c>
      <c r="N54" s="22">
        <v>0.42569444444444454</v>
      </c>
      <c r="O54" s="23">
        <v>0.42708333333333343</v>
      </c>
      <c r="P54" s="22">
        <v>0.44097222222222232</v>
      </c>
      <c r="Q54" s="22">
        <v>0.44444444444444453</v>
      </c>
      <c r="R54" s="24">
        <v>0.44791666666666674</v>
      </c>
    </row>
    <row r="55" spans="1:19" s="10" customFormat="1" ht="16" x14ac:dyDescent="0.25">
      <c r="A55" s="15" t="s">
        <v>168</v>
      </c>
      <c r="B55" s="25" t="s">
        <v>15</v>
      </c>
      <c r="C55" s="25" t="s">
        <v>167</v>
      </c>
      <c r="D55" s="25"/>
      <c r="E55" s="25"/>
      <c r="F55" s="26"/>
      <c r="G55" s="18">
        <f>I55-TIME(0,5,0)</f>
        <v>0.41319444444444459</v>
      </c>
      <c r="H55" s="17" t="s">
        <v>183</v>
      </c>
      <c r="I55" s="19">
        <f>L55-TIME(0,25,0)</f>
        <v>0.4166666666666668</v>
      </c>
      <c r="J55" s="20">
        <f>L55-TIME(0,5,0)</f>
        <v>0.43055555555555569</v>
      </c>
      <c r="K55" s="29">
        <v>5</v>
      </c>
      <c r="L55" s="21">
        <f>O55-TIME(0,10,0)</f>
        <v>0.4340277777777779</v>
      </c>
      <c r="M55" s="22">
        <f>O55-TIME(0,4,0)</f>
        <v>0.43819444444444455</v>
      </c>
      <c r="N55" s="22">
        <f>O55-TIME(0,2,0)</f>
        <v>0.43958333333333344</v>
      </c>
      <c r="O55" s="23">
        <f>+P54</f>
        <v>0.44097222222222232</v>
      </c>
      <c r="P55" s="22">
        <f t="shared" ref="P55" si="36">O55+TIME(0,S55,0)</f>
        <v>0.45833333333333343</v>
      </c>
      <c r="Q55" s="22">
        <f>P55+TIME(0,5,0)</f>
        <v>0.46180555555555564</v>
      </c>
      <c r="R55" s="24">
        <f>P55+TIME(0,10,0)</f>
        <v>0.46527777777777785</v>
      </c>
      <c r="S55" s="10">
        <v>25</v>
      </c>
    </row>
    <row r="56" spans="1:19" s="10" customFormat="1" ht="16" x14ac:dyDescent="0.25">
      <c r="A56" s="15" t="s">
        <v>125</v>
      </c>
      <c r="B56" s="25" t="s">
        <v>13</v>
      </c>
      <c r="C56" s="25" t="s">
        <v>29</v>
      </c>
      <c r="D56" s="25"/>
      <c r="E56" s="25"/>
      <c r="F56" s="26"/>
      <c r="G56" s="18">
        <f>I56-TIME(0,5,0)</f>
        <v>0.42361111111111116</v>
      </c>
      <c r="H56" s="17" t="s">
        <v>186</v>
      </c>
      <c r="I56" s="19">
        <f>L56-TIME(0,25,0)</f>
        <v>0.42708333333333337</v>
      </c>
      <c r="J56" s="20">
        <f>L56-TIME(0,5,0)</f>
        <v>0.44097222222222227</v>
      </c>
      <c r="K56" s="29" t="s">
        <v>190</v>
      </c>
      <c r="L56" s="21">
        <f>O56-TIME(0,10,0)</f>
        <v>0.44444444444444448</v>
      </c>
      <c r="M56" s="22">
        <f>O56-TIME(0,4,0)</f>
        <v>0.44861111111111113</v>
      </c>
      <c r="N56" s="22">
        <f>O56-TIME(0,2,0)</f>
        <v>0.45</v>
      </c>
      <c r="O56" s="23">
        <v>0.4513888888888889</v>
      </c>
      <c r="P56" s="22">
        <f t="shared" ref="P56:P57" si="37">O56+TIME(0,S56,0)</f>
        <v>0.45833333333333331</v>
      </c>
      <c r="Q56" s="22">
        <f>P56+TIME(0,5,0)</f>
        <v>0.46180555555555552</v>
      </c>
      <c r="R56" s="24">
        <f>P56+TIME(0,10,0)</f>
        <v>0.46527777777777773</v>
      </c>
      <c r="S56" s="10">
        <v>10</v>
      </c>
    </row>
    <row r="57" spans="1:19" s="10" customFormat="1" ht="16" x14ac:dyDescent="0.25">
      <c r="A57" s="15" t="s">
        <v>169</v>
      </c>
      <c r="B57" s="25" t="s">
        <v>170</v>
      </c>
      <c r="C57" s="25" t="s">
        <v>42</v>
      </c>
      <c r="D57" s="25"/>
      <c r="E57" s="25"/>
      <c r="F57" s="26"/>
      <c r="G57" s="18">
        <f>I57-TIME(0,5,0)</f>
        <v>0.43055555555555569</v>
      </c>
      <c r="H57" s="17" t="s">
        <v>195</v>
      </c>
      <c r="I57" s="19">
        <f>L57-TIME(0,25,0)</f>
        <v>0.4340277777777779</v>
      </c>
      <c r="J57" s="20">
        <f>L57-TIME(0,5,0)</f>
        <v>0.4479166666666668</v>
      </c>
      <c r="K57" s="29" t="s">
        <v>191</v>
      </c>
      <c r="L57" s="21">
        <f>O57-TIME(0,10,0)</f>
        <v>0.45138888888888901</v>
      </c>
      <c r="M57" s="22">
        <f>O57-TIME(0,4,0)</f>
        <v>0.45555555555555566</v>
      </c>
      <c r="N57" s="22">
        <f>O57-TIME(0,2,0)</f>
        <v>0.45694444444444454</v>
      </c>
      <c r="O57" s="23">
        <f>P55</f>
        <v>0.45833333333333343</v>
      </c>
      <c r="P57" s="22">
        <f t="shared" si="37"/>
        <v>0.46875000000000011</v>
      </c>
      <c r="Q57" s="22">
        <f>P57+TIME(0,5,0)</f>
        <v>0.47222222222222232</v>
      </c>
      <c r="R57" s="24">
        <f>P57+TIME(0,10,0)</f>
        <v>0.47569444444444453</v>
      </c>
      <c r="S57" s="10">
        <v>15</v>
      </c>
    </row>
    <row r="58" spans="1:19" s="10" customFormat="1" ht="16" x14ac:dyDescent="0.25">
      <c r="A58" s="30"/>
      <c r="B58" s="31" t="s">
        <v>111</v>
      </c>
      <c r="C58" s="31"/>
      <c r="D58" s="31"/>
      <c r="E58" s="31"/>
      <c r="F58" s="31"/>
      <c r="G58" s="31"/>
      <c r="H58" s="32"/>
      <c r="I58" s="33"/>
      <c r="J58" s="33"/>
      <c r="K58" s="34"/>
      <c r="L58" s="31"/>
      <c r="M58" s="31"/>
      <c r="N58" s="31"/>
      <c r="O58" s="35">
        <f>R57</f>
        <v>0.47569444444444453</v>
      </c>
      <c r="P58" s="36">
        <v>0.71875</v>
      </c>
      <c r="Q58" s="31"/>
      <c r="R58" s="37"/>
    </row>
    <row r="59" spans="1:19" s="10" customFormat="1" ht="16" x14ac:dyDescent="0.25">
      <c r="A59" s="15">
        <v>131</v>
      </c>
      <c r="B59" s="16" t="s">
        <v>9</v>
      </c>
      <c r="C59" s="16" t="s">
        <v>29</v>
      </c>
      <c r="D59" s="16"/>
      <c r="E59" s="16"/>
      <c r="F59" s="17"/>
      <c r="G59" s="18">
        <f>I59-TIME(0,5,0)</f>
        <v>0.69097222222222221</v>
      </c>
      <c r="H59" s="17" t="s">
        <v>183</v>
      </c>
      <c r="I59" s="19">
        <f>L59-TIME(0,25,0)</f>
        <v>0.69444444444444442</v>
      </c>
      <c r="J59" s="20">
        <f>L59-TIME(0,5,0)</f>
        <v>0.70833333333333337</v>
      </c>
      <c r="K59" s="29">
        <v>5</v>
      </c>
      <c r="L59" s="21">
        <f>O59-TIME(0,10,0)</f>
        <v>0.71180555555555558</v>
      </c>
      <c r="M59" s="22">
        <f>O59-TIME(0,4,0)</f>
        <v>0.71597222222222223</v>
      </c>
      <c r="N59" s="22">
        <f>O59-TIME(0,2,0)</f>
        <v>0.71736111111111112</v>
      </c>
      <c r="O59" s="23">
        <f>P58</f>
        <v>0.71875</v>
      </c>
      <c r="P59" s="22">
        <f t="shared" ref="P59" si="38">O59+TIME(0,S59,0)</f>
        <v>0.73263888888888884</v>
      </c>
      <c r="Q59" s="22">
        <f>P59+TIME(0,5,0)</f>
        <v>0.73611111111111105</v>
      </c>
      <c r="R59" s="24">
        <f>P59+TIME(0,10,0)</f>
        <v>0.73958333333333326</v>
      </c>
      <c r="S59" s="10">
        <v>20</v>
      </c>
    </row>
    <row r="60" spans="1:19" s="10" customFormat="1" ht="16" x14ac:dyDescent="0.25">
      <c r="A60" s="15">
        <v>132</v>
      </c>
      <c r="B60" s="16" t="s">
        <v>10</v>
      </c>
      <c r="C60" s="16" t="s">
        <v>29</v>
      </c>
      <c r="D60" s="16"/>
      <c r="E60" s="16"/>
      <c r="F60" s="17"/>
      <c r="G60" s="18">
        <v>0.69097222222222221</v>
      </c>
      <c r="H60" s="17" t="s">
        <v>186</v>
      </c>
      <c r="I60" s="19">
        <v>0.69444444444444442</v>
      </c>
      <c r="J60" s="20">
        <v>0.70833333333333337</v>
      </c>
      <c r="K60" s="29">
        <v>6</v>
      </c>
      <c r="L60" s="21">
        <v>0.71180555555555558</v>
      </c>
      <c r="M60" s="22">
        <v>0.71597222222222223</v>
      </c>
      <c r="N60" s="22">
        <v>0.71736111111111112</v>
      </c>
      <c r="O60" s="23">
        <v>0.71875</v>
      </c>
      <c r="P60" s="22">
        <v>0.73263888888888884</v>
      </c>
      <c r="Q60" s="22">
        <v>0.73611111111111105</v>
      </c>
      <c r="R60" s="24">
        <v>0.73958333333333326</v>
      </c>
    </row>
    <row r="61" spans="1:19" s="10" customFormat="1" ht="16" x14ac:dyDescent="0.25">
      <c r="A61" s="15">
        <v>133</v>
      </c>
      <c r="B61" s="16" t="s">
        <v>1</v>
      </c>
      <c r="C61" s="16" t="s">
        <v>29</v>
      </c>
      <c r="D61" s="16"/>
      <c r="E61" s="16"/>
      <c r="F61" s="17"/>
      <c r="G61" s="18">
        <f t="shared" ref="G61:G67" si="39">I61-TIME(0,5,0)</f>
        <v>0.70486111111111105</v>
      </c>
      <c r="H61" s="17" t="s">
        <v>187</v>
      </c>
      <c r="I61" s="19">
        <f t="shared" ref="I61:I67" si="40">L61-TIME(0,25,0)</f>
        <v>0.70833333333333326</v>
      </c>
      <c r="J61" s="20">
        <f t="shared" ref="J61:J67" si="41">L61-TIME(0,5,0)</f>
        <v>0.72222222222222221</v>
      </c>
      <c r="K61" s="29">
        <v>7</v>
      </c>
      <c r="L61" s="21">
        <f t="shared" ref="L61:L67" si="42">O61-TIME(0,10,0)</f>
        <v>0.72569444444444442</v>
      </c>
      <c r="M61" s="22">
        <f t="shared" ref="M61:M67" si="43">O61-TIME(0,4,0)</f>
        <v>0.72986111111111107</v>
      </c>
      <c r="N61" s="22">
        <f t="shared" ref="N61:N67" si="44">O61-TIME(0,2,0)</f>
        <v>0.73124999999999996</v>
      </c>
      <c r="O61" s="23">
        <f t="shared" ref="O61:O67" si="45">P60</f>
        <v>0.73263888888888884</v>
      </c>
      <c r="P61" s="22">
        <f t="shared" ref="P61:P69" si="46">O61+TIME(0,S61,0)</f>
        <v>0.74652777777777768</v>
      </c>
      <c r="Q61" s="22">
        <f t="shared" ref="Q61:Q67" si="47">P61+TIME(0,5,0)</f>
        <v>0.74999999999999989</v>
      </c>
      <c r="R61" s="24">
        <f t="shared" ref="R61:R67" si="48">P61+TIME(0,10,0)</f>
        <v>0.7534722222222221</v>
      </c>
      <c r="S61" s="10">
        <v>20</v>
      </c>
    </row>
    <row r="62" spans="1:19" s="10" customFormat="1" ht="16" x14ac:dyDescent="0.25">
      <c r="A62" s="15">
        <v>134</v>
      </c>
      <c r="B62" s="16" t="s">
        <v>8</v>
      </c>
      <c r="C62" s="16" t="s">
        <v>29</v>
      </c>
      <c r="D62" s="16"/>
      <c r="E62" s="16"/>
      <c r="F62" s="17"/>
      <c r="G62" s="18">
        <v>0.70486111111111105</v>
      </c>
      <c r="H62" s="17" t="s">
        <v>110</v>
      </c>
      <c r="I62" s="19">
        <v>0.70833333333333326</v>
      </c>
      <c r="J62" s="20">
        <v>0.72222222222222221</v>
      </c>
      <c r="K62" s="29">
        <v>8</v>
      </c>
      <c r="L62" s="21">
        <v>0.72569444444444442</v>
      </c>
      <c r="M62" s="22">
        <v>0.72986111111111107</v>
      </c>
      <c r="N62" s="22">
        <v>0.73124999999999996</v>
      </c>
      <c r="O62" s="23">
        <v>0.73263888888888884</v>
      </c>
      <c r="P62" s="22">
        <v>0.74652777777777768</v>
      </c>
      <c r="Q62" s="22">
        <v>0.74999999999999989</v>
      </c>
      <c r="R62" s="24">
        <v>0.7534722222222221</v>
      </c>
    </row>
    <row r="63" spans="1:19" s="10" customFormat="1" ht="16" x14ac:dyDescent="0.25">
      <c r="A63" s="15">
        <v>135</v>
      </c>
      <c r="B63" s="16" t="s">
        <v>0</v>
      </c>
      <c r="C63" s="16" t="s">
        <v>29</v>
      </c>
      <c r="D63" s="16"/>
      <c r="E63" s="16"/>
      <c r="F63" s="17"/>
      <c r="G63" s="18">
        <f t="shared" si="39"/>
        <v>0.71874999999999989</v>
      </c>
      <c r="H63" s="17" t="s">
        <v>194</v>
      </c>
      <c r="I63" s="19">
        <f t="shared" si="40"/>
        <v>0.7222222222222221</v>
      </c>
      <c r="J63" s="20">
        <f t="shared" si="41"/>
        <v>0.73611111111111105</v>
      </c>
      <c r="K63" s="29">
        <v>5</v>
      </c>
      <c r="L63" s="21">
        <f t="shared" si="42"/>
        <v>0.73958333333333326</v>
      </c>
      <c r="M63" s="22">
        <f t="shared" si="43"/>
        <v>0.74374999999999991</v>
      </c>
      <c r="N63" s="22">
        <f t="shared" si="44"/>
        <v>0.7451388888888888</v>
      </c>
      <c r="O63" s="23">
        <f t="shared" si="45"/>
        <v>0.74652777777777768</v>
      </c>
      <c r="P63" s="22">
        <f t="shared" si="46"/>
        <v>0.75694444444444431</v>
      </c>
      <c r="Q63" s="22">
        <f t="shared" si="47"/>
        <v>0.76041666666666652</v>
      </c>
      <c r="R63" s="24">
        <f t="shared" si="48"/>
        <v>0.76388888888888873</v>
      </c>
      <c r="S63" s="10">
        <v>15</v>
      </c>
    </row>
    <row r="64" spans="1:19" s="10" customFormat="1" ht="16" x14ac:dyDescent="0.25">
      <c r="A64" s="15">
        <v>136</v>
      </c>
      <c r="B64" s="16" t="s">
        <v>45</v>
      </c>
      <c r="C64" s="16" t="s">
        <v>29</v>
      </c>
      <c r="D64" s="16"/>
      <c r="E64" s="16"/>
      <c r="F64" s="17"/>
      <c r="G64" s="18">
        <v>0.71874999999999989</v>
      </c>
      <c r="H64" s="17" t="s">
        <v>193</v>
      </c>
      <c r="I64" s="19">
        <v>0.7222222222222221</v>
      </c>
      <c r="J64" s="20">
        <v>0.73611111111111105</v>
      </c>
      <c r="K64" s="29">
        <v>6</v>
      </c>
      <c r="L64" s="21">
        <v>0.73958333333333326</v>
      </c>
      <c r="M64" s="22">
        <v>0.74374999999999991</v>
      </c>
      <c r="N64" s="22">
        <v>0.7451388888888888</v>
      </c>
      <c r="O64" s="23">
        <v>0.74652777777777768</v>
      </c>
      <c r="P64" s="22">
        <v>0.75694444444444431</v>
      </c>
      <c r="Q64" s="22">
        <v>0.76041666666666652</v>
      </c>
      <c r="R64" s="24">
        <v>0.76388888888888873</v>
      </c>
    </row>
    <row r="65" spans="1:23" s="10" customFormat="1" ht="16" x14ac:dyDescent="0.25">
      <c r="A65" s="15">
        <v>137</v>
      </c>
      <c r="B65" s="16" t="s">
        <v>11</v>
      </c>
      <c r="C65" s="16" t="s">
        <v>29</v>
      </c>
      <c r="D65" s="16"/>
      <c r="E65" s="16"/>
      <c r="F65" s="17"/>
      <c r="G65" s="18">
        <f t="shared" ref="G65" si="49">I65-TIME(0,5,0)</f>
        <v>0.72916666666666652</v>
      </c>
      <c r="H65" s="17" t="s">
        <v>195</v>
      </c>
      <c r="I65" s="19">
        <f t="shared" ref="I65" si="50">L65-TIME(0,25,0)</f>
        <v>0.73263888888888873</v>
      </c>
      <c r="J65" s="20">
        <f t="shared" ref="J65" si="51">L65-TIME(0,5,0)</f>
        <v>0.74652777777777768</v>
      </c>
      <c r="K65" s="29">
        <v>7</v>
      </c>
      <c r="L65" s="21">
        <f t="shared" ref="L65" si="52">O65-TIME(0,10,0)</f>
        <v>0.74999999999999989</v>
      </c>
      <c r="M65" s="22">
        <f t="shared" ref="M65" si="53">O65-TIME(0,4,0)</f>
        <v>0.75416666666666654</v>
      </c>
      <c r="N65" s="22">
        <f t="shared" si="44"/>
        <v>0.75555555555555542</v>
      </c>
      <c r="O65" s="23">
        <f t="shared" si="45"/>
        <v>0.75694444444444431</v>
      </c>
      <c r="P65" s="22">
        <f t="shared" ref="P65" si="54">O65+TIME(0,S65,0)</f>
        <v>0.76736111111111094</v>
      </c>
      <c r="Q65" s="22">
        <f t="shared" si="47"/>
        <v>0.77083333333333315</v>
      </c>
      <c r="R65" s="24">
        <f t="shared" ref="R65" si="55">P65+TIME(0,10,0)</f>
        <v>0.77430555555555536</v>
      </c>
      <c r="S65" s="10">
        <v>15</v>
      </c>
    </row>
    <row r="66" spans="1:23" s="10" customFormat="1" ht="16" x14ac:dyDescent="0.25">
      <c r="A66" s="15">
        <v>138</v>
      </c>
      <c r="B66" s="16" t="s">
        <v>12</v>
      </c>
      <c r="C66" s="16" t="s">
        <v>29</v>
      </c>
      <c r="D66" s="16"/>
      <c r="E66" s="16"/>
      <c r="F66" s="17"/>
      <c r="G66" s="18">
        <v>0.72916666666666652</v>
      </c>
      <c r="H66" s="17" t="s">
        <v>195</v>
      </c>
      <c r="I66" s="19">
        <v>0.73263888888888873</v>
      </c>
      <c r="J66" s="20">
        <v>0.74652777777777768</v>
      </c>
      <c r="K66" s="29" t="s">
        <v>191</v>
      </c>
      <c r="L66" s="21">
        <v>0.74999999999999989</v>
      </c>
      <c r="M66" s="22">
        <v>0.75416666666666654</v>
      </c>
      <c r="N66" s="22">
        <v>0.75555555555555542</v>
      </c>
      <c r="O66" s="23">
        <v>0.75694444444444431</v>
      </c>
      <c r="P66" s="22">
        <v>0.76736111111111094</v>
      </c>
      <c r="Q66" s="22">
        <v>0.77083333333333315</v>
      </c>
      <c r="R66" s="24">
        <v>0.77430555555555536</v>
      </c>
    </row>
    <row r="67" spans="1:23" s="10" customFormat="1" ht="16" x14ac:dyDescent="0.25">
      <c r="A67" s="15">
        <v>139</v>
      </c>
      <c r="B67" s="16" t="s">
        <v>16</v>
      </c>
      <c r="C67" s="16" t="s">
        <v>29</v>
      </c>
      <c r="D67" s="16"/>
      <c r="E67" s="16"/>
      <c r="F67" s="17"/>
      <c r="G67" s="18">
        <f t="shared" si="39"/>
        <v>0.73958333333333315</v>
      </c>
      <c r="H67" s="17" t="s">
        <v>196</v>
      </c>
      <c r="I67" s="19">
        <f t="shared" si="40"/>
        <v>0.74305555555555536</v>
      </c>
      <c r="J67" s="20">
        <f t="shared" si="41"/>
        <v>0.75694444444444431</v>
      </c>
      <c r="K67" s="29" t="s">
        <v>188</v>
      </c>
      <c r="L67" s="21">
        <f t="shared" si="42"/>
        <v>0.76041666666666652</v>
      </c>
      <c r="M67" s="22">
        <f t="shared" si="43"/>
        <v>0.76458333333333317</v>
      </c>
      <c r="N67" s="22">
        <f t="shared" si="44"/>
        <v>0.76597222222222205</v>
      </c>
      <c r="O67" s="23">
        <f t="shared" si="45"/>
        <v>0.76736111111111094</v>
      </c>
      <c r="P67" s="22">
        <f t="shared" si="46"/>
        <v>0.77777777777777757</v>
      </c>
      <c r="Q67" s="22">
        <f t="shared" si="47"/>
        <v>0.78124999999999978</v>
      </c>
      <c r="R67" s="24">
        <f t="shared" si="48"/>
        <v>0.78472222222222199</v>
      </c>
      <c r="S67" s="10">
        <v>15</v>
      </c>
    </row>
    <row r="68" spans="1:23" s="10" customFormat="1" ht="16" x14ac:dyDescent="0.25">
      <c r="A68" s="30"/>
      <c r="B68" s="31"/>
      <c r="C68" s="31"/>
      <c r="D68" s="31"/>
      <c r="E68" s="31"/>
      <c r="F68" s="31"/>
      <c r="G68" s="31"/>
      <c r="H68" s="32"/>
      <c r="I68" s="33"/>
      <c r="J68" s="33"/>
      <c r="K68" s="34"/>
      <c r="L68" s="31"/>
      <c r="M68" s="31"/>
      <c r="N68" s="31"/>
      <c r="O68" s="35">
        <f>P67</f>
        <v>0.77777777777777757</v>
      </c>
      <c r="P68" s="36">
        <f t="shared" si="46"/>
        <v>0.79861111111111094</v>
      </c>
      <c r="Q68" s="31"/>
      <c r="R68" s="37"/>
      <c r="S68" s="10">
        <v>30</v>
      </c>
    </row>
    <row r="69" spans="1:23" s="10" customFormat="1" ht="16" x14ac:dyDescent="0.25">
      <c r="A69" s="15" t="s">
        <v>137</v>
      </c>
      <c r="B69" s="25" t="s">
        <v>84</v>
      </c>
      <c r="C69" s="25" t="s">
        <v>42</v>
      </c>
      <c r="D69" s="25"/>
      <c r="E69" s="25"/>
      <c r="F69" s="26"/>
      <c r="G69" s="18">
        <f>I69-TIME(0,5,0)</f>
        <v>0.77083333333333315</v>
      </c>
      <c r="H69" s="17" t="s">
        <v>183</v>
      </c>
      <c r="I69" s="19">
        <f>L69-TIME(0,25,0)</f>
        <v>0.77430555555555536</v>
      </c>
      <c r="J69" s="20">
        <f>L69-TIME(0,5,0)</f>
        <v>0.78819444444444431</v>
      </c>
      <c r="K69" s="29">
        <v>5</v>
      </c>
      <c r="L69" s="21">
        <f>O69-TIME(0,10,0)</f>
        <v>0.79166666666666652</v>
      </c>
      <c r="M69" s="22">
        <f>O69-TIME(0,4,0)</f>
        <v>0.79583333333333317</v>
      </c>
      <c r="N69" s="22">
        <f>O69-TIME(0,2,0)</f>
        <v>0.79722222222222205</v>
      </c>
      <c r="O69" s="23">
        <f>P68</f>
        <v>0.79861111111111094</v>
      </c>
      <c r="P69" s="22">
        <f t="shared" si="46"/>
        <v>0.81249999999999978</v>
      </c>
      <c r="Q69" s="22">
        <f>P69+TIME(0,5,0)</f>
        <v>0.81597222222222199</v>
      </c>
      <c r="R69" s="24">
        <f>P69+TIME(0,10,0)</f>
        <v>0.8194444444444442</v>
      </c>
      <c r="S69" s="10">
        <v>20</v>
      </c>
    </row>
    <row r="70" spans="1:23" s="10" customFormat="1" ht="16" x14ac:dyDescent="0.25">
      <c r="A70" s="15" t="s">
        <v>138</v>
      </c>
      <c r="B70" s="25" t="s">
        <v>85</v>
      </c>
      <c r="C70" s="25" t="s">
        <v>42</v>
      </c>
      <c r="D70" s="25"/>
      <c r="E70" s="25"/>
      <c r="F70" s="26"/>
      <c r="G70" s="18">
        <v>0.77083333333333315</v>
      </c>
      <c r="H70" s="17" t="s">
        <v>183</v>
      </c>
      <c r="I70" s="19">
        <v>0.77430555555555536</v>
      </c>
      <c r="J70" s="20">
        <v>0.78819444444444431</v>
      </c>
      <c r="K70" s="29">
        <v>5</v>
      </c>
      <c r="L70" s="21">
        <v>0.79166666666666652</v>
      </c>
      <c r="M70" s="22">
        <v>0.79583333333333317</v>
      </c>
      <c r="N70" s="22">
        <v>0.79722222222222205</v>
      </c>
      <c r="O70" s="23">
        <v>0.79861111111111094</v>
      </c>
      <c r="P70" s="22">
        <v>0.81249999999999978</v>
      </c>
      <c r="Q70" s="22">
        <v>0.81597222222222199</v>
      </c>
      <c r="R70" s="24">
        <v>0.8194444444444442</v>
      </c>
    </row>
    <row r="71" spans="1:23" s="10" customFormat="1" ht="16" x14ac:dyDescent="0.25">
      <c r="A71" s="15" t="s">
        <v>139</v>
      </c>
      <c r="B71" s="25" t="s">
        <v>86</v>
      </c>
      <c r="C71" s="25" t="s">
        <v>42</v>
      </c>
      <c r="D71" s="25"/>
      <c r="E71" s="25"/>
      <c r="F71" s="26"/>
      <c r="G71" s="18">
        <v>0.77083333333333315</v>
      </c>
      <c r="H71" s="17" t="s">
        <v>183</v>
      </c>
      <c r="I71" s="19">
        <v>0.77430555555555536</v>
      </c>
      <c r="J71" s="20">
        <v>0.78819444444444431</v>
      </c>
      <c r="K71" s="29">
        <v>5</v>
      </c>
      <c r="L71" s="21">
        <v>0.79166666666666652</v>
      </c>
      <c r="M71" s="22">
        <v>0.79583333333333317</v>
      </c>
      <c r="N71" s="22">
        <v>0.79722222222222205</v>
      </c>
      <c r="O71" s="23">
        <v>0.79861111111111094</v>
      </c>
      <c r="P71" s="22">
        <v>0.81249999999999978</v>
      </c>
      <c r="Q71" s="22">
        <v>0.81597222222222199</v>
      </c>
      <c r="R71" s="24">
        <v>0.8194444444444442</v>
      </c>
    </row>
    <row r="72" spans="1:23" s="10" customFormat="1" ht="16" x14ac:dyDescent="0.25">
      <c r="A72" s="15" t="s">
        <v>140</v>
      </c>
      <c r="B72" s="25" t="s">
        <v>87</v>
      </c>
      <c r="C72" s="25" t="s">
        <v>42</v>
      </c>
      <c r="D72" s="25"/>
      <c r="E72" s="25"/>
      <c r="F72" s="26"/>
      <c r="G72" s="18">
        <v>0.77083333333333315</v>
      </c>
      <c r="H72" s="17" t="s">
        <v>183</v>
      </c>
      <c r="I72" s="19">
        <v>0.77430555555555536</v>
      </c>
      <c r="J72" s="20">
        <v>0.78819444444444431</v>
      </c>
      <c r="K72" s="29">
        <v>5</v>
      </c>
      <c r="L72" s="21">
        <v>0.79166666666666652</v>
      </c>
      <c r="M72" s="22">
        <v>0.79583333333333317</v>
      </c>
      <c r="N72" s="22">
        <v>0.79722222222222205</v>
      </c>
      <c r="O72" s="23">
        <v>0.79861111111111094</v>
      </c>
      <c r="P72" s="22">
        <v>0.81249999999999978</v>
      </c>
      <c r="Q72" s="22">
        <v>0.81597222222222199</v>
      </c>
      <c r="R72" s="24">
        <v>0.8194444444444442</v>
      </c>
    </row>
    <row r="73" spans="1:23" s="10" customFormat="1" ht="16" x14ac:dyDescent="0.25">
      <c r="A73" s="15" t="s">
        <v>171</v>
      </c>
      <c r="B73" s="25" t="s">
        <v>172</v>
      </c>
      <c r="C73" s="25" t="s">
        <v>42</v>
      </c>
      <c r="D73" s="25"/>
      <c r="E73" s="25"/>
      <c r="F73" s="26"/>
      <c r="G73" s="18">
        <f t="shared" ref="G73:G74" si="56">I73-TIME(0,5,0)</f>
        <v>0.78472222222222199</v>
      </c>
      <c r="H73" s="17" t="s">
        <v>186</v>
      </c>
      <c r="I73" s="19">
        <f t="shared" ref="I73:I74" si="57">L73-TIME(0,25,0)</f>
        <v>0.7881944444444442</v>
      </c>
      <c r="J73" s="20">
        <f t="shared" ref="J73:J74" si="58">L73-TIME(0,5,0)</f>
        <v>0.80208333333333315</v>
      </c>
      <c r="K73" s="29" t="s">
        <v>190</v>
      </c>
      <c r="L73" s="21">
        <f t="shared" ref="L73:L74" si="59">O73-TIME(0,10,0)</f>
        <v>0.80555555555555536</v>
      </c>
      <c r="M73" s="22">
        <f t="shared" ref="M73:M74" si="60">O73-TIME(0,4,0)</f>
        <v>0.80972222222222201</v>
      </c>
      <c r="N73" s="22">
        <f t="shared" ref="N73:N74" si="61">O73-TIME(0,2,0)</f>
        <v>0.81111111111111089</v>
      </c>
      <c r="O73" s="23">
        <f t="shared" ref="O73:O74" si="62">P72</f>
        <v>0.81249999999999978</v>
      </c>
      <c r="P73" s="22">
        <f t="shared" ref="P73:P74" si="63">O73+TIME(0,S73,0)</f>
        <v>0.82291666666666641</v>
      </c>
      <c r="Q73" s="22">
        <f t="shared" ref="Q73:Q74" si="64">P73+TIME(0,5,0)</f>
        <v>0.82638888888888862</v>
      </c>
      <c r="R73" s="24">
        <f t="shared" ref="R73:R74" si="65">P73+TIME(0,10,0)</f>
        <v>0.82986111111111083</v>
      </c>
      <c r="S73" s="10">
        <v>15</v>
      </c>
    </row>
    <row r="74" spans="1:23" s="10" customFormat="1" ht="16" x14ac:dyDescent="0.25">
      <c r="A74" s="15">
        <v>140</v>
      </c>
      <c r="B74" s="25" t="s">
        <v>24</v>
      </c>
      <c r="C74" s="25" t="s">
        <v>30</v>
      </c>
      <c r="D74" s="25"/>
      <c r="E74" s="25"/>
      <c r="F74" s="26"/>
      <c r="G74" s="18">
        <f t="shared" si="56"/>
        <v>0.79513888888888862</v>
      </c>
      <c r="H74" s="17" t="s">
        <v>187</v>
      </c>
      <c r="I74" s="19">
        <f t="shared" si="57"/>
        <v>0.79861111111111083</v>
      </c>
      <c r="J74" s="20">
        <f t="shared" si="58"/>
        <v>0.81249999999999978</v>
      </c>
      <c r="K74" s="29" t="s">
        <v>191</v>
      </c>
      <c r="L74" s="21">
        <f t="shared" si="59"/>
        <v>0.81597222222222199</v>
      </c>
      <c r="M74" s="22">
        <f t="shared" si="60"/>
        <v>0.82013888888888864</v>
      </c>
      <c r="N74" s="22">
        <f t="shared" si="61"/>
        <v>0.82152777777777752</v>
      </c>
      <c r="O74" s="23">
        <f t="shared" si="62"/>
        <v>0.82291666666666641</v>
      </c>
      <c r="P74" s="22">
        <f t="shared" si="63"/>
        <v>0.83680555555555525</v>
      </c>
      <c r="Q74" s="22">
        <f t="shared" si="64"/>
        <v>0.84027777777777746</v>
      </c>
      <c r="R74" s="24">
        <f t="shared" si="65"/>
        <v>0.84374999999999967</v>
      </c>
      <c r="S74" s="10">
        <v>20</v>
      </c>
    </row>
    <row r="75" spans="1:23" s="10" customFormat="1" ht="16" x14ac:dyDescent="0.25">
      <c r="A75" s="15">
        <v>141</v>
      </c>
      <c r="B75" s="25" t="s">
        <v>13</v>
      </c>
      <c r="C75" s="25" t="s">
        <v>30</v>
      </c>
      <c r="D75" s="25"/>
      <c r="E75" s="25"/>
      <c r="F75" s="26"/>
      <c r="G75" s="18">
        <v>0.79513888888888862</v>
      </c>
      <c r="H75" s="17" t="s">
        <v>187</v>
      </c>
      <c r="I75" s="19">
        <v>0.79861111111111083</v>
      </c>
      <c r="J75" s="20">
        <v>0.81249999999999978</v>
      </c>
      <c r="K75" s="29" t="s">
        <v>191</v>
      </c>
      <c r="L75" s="21">
        <v>0.81597222222222199</v>
      </c>
      <c r="M75" s="22">
        <v>0.82013888888888864</v>
      </c>
      <c r="N75" s="22">
        <v>0.82152777777777752</v>
      </c>
      <c r="O75" s="23">
        <v>0.82291666666666641</v>
      </c>
      <c r="P75" s="22">
        <v>0.83680555555555525</v>
      </c>
      <c r="Q75" s="22">
        <v>0.84027777777777746</v>
      </c>
      <c r="R75" s="24">
        <v>0.84374999999999967</v>
      </c>
    </row>
    <row r="76" spans="1:23" s="10" customFormat="1" ht="16" x14ac:dyDescent="0.25">
      <c r="A76" s="15">
        <v>142</v>
      </c>
      <c r="B76" s="25" t="s">
        <v>39</v>
      </c>
      <c r="C76" s="25" t="s">
        <v>30</v>
      </c>
      <c r="D76" s="25"/>
      <c r="E76" s="25"/>
      <c r="F76" s="26"/>
      <c r="G76" s="18">
        <v>0.79513888888888862</v>
      </c>
      <c r="H76" s="17" t="s">
        <v>187</v>
      </c>
      <c r="I76" s="19">
        <v>0.79861111111111083</v>
      </c>
      <c r="J76" s="20">
        <v>0.81249999999999978</v>
      </c>
      <c r="K76" s="29" t="s">
        <v>191</v>
      </c>
      <c r="L76" s="21">
        <v>0.81597222222222199</v>
      </c>
      <c r="M76" s="22">
        <v>0.82013888888888864</v>
      </c>
      <c r="N76" s="22">
        <v>0.82152777777777752</v>
      </c>
      <c r="O76" s="23">
        <v>0.82291666666666641</v>
      </c>
      <c r="P76" s="22">
        <v>0.83680555555555525</v>
      </c>
      <c r="Q76" s="22">
        <v>0.84027777777777746</v>
      </c>
      <c r="R76" s="24">
        <v>0.84374999999999967</v>
      </c>
    </row>
    <row r="77" spans="1:23" s="10" customFormat="1" ht="16" x14ac:dyDescent="0.25">
      <c r="A77" s="15" t="s">
        <v>123</v>
      </c>
      <c r="B77" s="16" t="s">
        <v>124</v>
      </c>
      <c r="C77" s="16" t="s">
        <v>30</v>
      </c>
      <c r="D77" s="16"/>
      <c r="E77" s="16"/>
      <c r="F77" s="17"/>
      <c r="G77" s="18">
        <v>0.79513888888888862</v>
      </c>
      <c r="H77" s="17" t="s">
        <v>187</v>
      </c>
      <c r="I77" s="19">
        <v>0.79861111111111083</v>
      </c>
      <c r="J77" s="20">
        <v>0.81249999999999978</v>
      </c>
      <c r="K77" s="29" t="s">
        <v>191</v>
      </c>
      <c r="L77" s="21">
        <v>0.81597222222222199</v>
      </c>
      <c r="M77" s="22">
        <v>0.82013888888888864</v>
      </c>
      <c r="N77" s="22">
        <v>0.82152777777777752</v>
      </c>
      <c r="O77" s="23">
        <v>0.82291666666666641</v>
      </c>
      <c r="P77" s="22">
        <v>0.83680555555555525</v>
      </c>
      <c r="Q77" s="22">
        <v>0.84027777777777746</v>
      </c>
      <c r="R77" s="24">
        <v>0.84374999999999967</v>
      </c>
      <c r="S77" s="10">
        <v>15</v>
      </c>
    </row>
    <row r="78" spans="1:23" s="10" customFormat="1" ht="17" thickBot="1" x14ac:dyDescent="0.3">
      <c r="A78" s="38"/>
      <c r="B78" s="39" t="s">
        <v>74</v>
      </c>
      <c r="C78" s="39"/>
      <c r="D78" s="39"/>
      <c r="E78" s="39"/>
      <c r="F78" s="39"/>
      <c r="G78" s="39"/>
      <c r="H78" s="40"/>
      <c r="I78" s="41"/>
      <c r="J78" s="41"/>
      <c r="K78" s="42"/>
      <c r="L78" s="39"/>
      <c r="M78" s="39"/>
      <c r="N78" s="39"/>
      <c r="O78" s="43" t="e">
        <f>#REF!</f>
        <v>#REF!</v>
      </c>
      <c r="P78" s="44" t="e">
        <f t="shared" ref="P78" si="66">O78+TIME(0,S78,0)</f>
        <v>#REF!</v>
      </c>
      <c r="Q78" s="39"/>
      <c r="R78" s="45"/>
      <c r="S78" s="10">
        <v>15</v>
      </c>
    </row>
    <row r="80" spans="1:23" ht="45" x14ac:dyDescent="0.35">
      <c r="A80" s="2"/>
      <c r="B80" s="46" t="s">
        <v>98</v>
      </c>
      <c r="C80" s="5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5" t="s">
        <v>182</v>
      </c>
      <c r="O80" s="5" t="s">
        <v>181</v>
      </c>
      <c r="P80" s="46"/>
      <c r="Q80" s="46"/>
      <c r="R80" s="47"/>
      <c r="T80" s="3"/>
      <c r="U80" s="3"/>
      <c r="V80" s="3"/>
      <c r="W80" s="3"/>
    </row>
    <row r="81" spans="1:19" s="10" customFormat="1" ht="16" x14ac:dyDescent="0.25">
      <c r="A81" s="7"/>
      <c r="B81" s="8" t="s">
        <v>19</v>
      </c>
      <c r="C81" s="8"/>
      <c r="D81" s="8"/>
      <c r="E81" s="8"/>
      <c r="F81" s="8" t="s">
        <v>50</v>
      </c>
      <c r="G81" s="8" t="s">
        <v>51</v>
      </c>
      <c r="H81" s="8" t="s">
        <v>184</v>
      </c>
      <c r="I81" s="8" t="s">
        <v>52</v>
      </c>
      <c r="J81" s="8" t="s">
        <v>53</v>
      </c>
      <c r="K81" s="8" t="s">
        <v>54</v>
      </c>
      <c r="L81" s="8" t="s">
        <v>51</v>
      </c>
      <c r="M81" s="8" t="s">
        <v>55</v>
      </c>
      <c r="N81" s="8" t="s">
        <v>56</v>
      </c>
      <c r="O81" s="8" t="s">
        <v>52</v>
      </c>
      <c r="P81" s="8" t="s">
        <v>19</v>
      </c>
      <c r="Q81" s="8" t="s">
        <v>57</v>
      </c>
      <c r="R81" s="9" t="s">
        <v>57</v>
      </c>
    </row>
    <row r="82" spans="1:19" s="10" customFormat="1" ht="16" x14ac:dyDescent="0.25">
      <c r="A82" s="7"/>
      <c r="B82" s="8"/>
      <c r="C82" s="8"/>
      <c r="D82" s="8" t="s">
        <v>199</v>
      </c>
      <c r="E82" s="8" t="s">
        <v>200</v>
      </c>
      <c r="F82" s="8" t="s">
        <v>58</v>
      </c>
      <c r="G82" s="8" t="s">
        <v>59</v>
      </c>
      <c r="H82" s="8" t="s">
        <v>70</v>
      </c>
      <c r="I82" s="8" t="s">
        <v>71</v>
      </c>
      <c r="J82" s="8" t="s">
        <v>71</v>
      </c>
      <c r="K82" s="8" t="s">
        <v>60</v>
      </c>
      <c r="L82" s="8" t="s">
        <v>54</v>
      </c>
      <c r="M82" s="8" t="s">
        <v>54</v>
      </c>
      <c r="N82" s="8" t="s">
        <v>43</v>
      </c>
      <c r="O82" s="8" t="s">
        <v>61</v>
      </c>
      <c r="P82" s="8" t="s">
        <v>62</v>
      </c>
      <c r="Q82" s="8" t="s">
        <v>54</v>
      </c>
      <c r="R82" s="9" t="s">
        <v>59</v>
      </c>
    </row>
    <row r="83" spans="1:19" s="10" customFormat="1" ht="16" x14ac:dyDescent="0.25">
      <c r="A83" s="11" t="s">
        <v>63</v>
      </c>
      <c r="B83" s="8"/>
      <c r="C83" s="8"/>
      <c r="D83" s="8" t="s">
        <v>198</v>
      </c>
      <c r="E83" s="8" t="s">
        <v>198</v>
      </c>
      <c r="F83" s="8" t="s">
        <v>64</v>
      </c>
      <c r="G83" s="8"/>
      <c r="H83" s="8" t="s">
        <v>185</v>
      </c>
      <c r="I83" s="8" t="s">
        <v>65</v>
      </c>
      <c r="J83" s="8" t="s">
        <v>65</v>
      </c>
      <c r="K83" s="8" t="s">
        <v>77</v>
      </c>
      <c r="L83" s="8" t="s">
        <v>60</v>
      </c>
      <c r="M83" s="8" t="s">
        <v>60</v>
      </c>
      <c r="N83" s="8" t="s">
        <v>66</v>
      </c>
      <c r="O83" s="8" t="s">
        <v>73</v>
      </c>
      <c r="P83" s="8" t="s">
        <v>67</v>
      </c>
      <c r="Q83" s="8" t="s">
        <v>60</v>
      </c>
      <c r="R83" s="9" t="s">
        <v>68</v>
      </c>
    </row>
    <row r="84" spans="1:19" s="10" customFormat="1" ht="16" x14ac:dyDescent="0.25">
      <c r="A84" s="15">
        <v>143</v>
      </c>
      <c r="B84" s="25" t="s">
        <v>3</v>
      </c>
      <c r="C84" s="25" t="s">
        <v>20</v>
      </c>
      <c r="D84" s="25"/>
      <c r="E84" s="25"/>
      <c r="F84" s="26"/>
      <c r="G84" s="18">
        <f>I84-TIME(0,5,0)</f>
        <v>0.38888888888888895</v>
      </c>
      <c r="H84" s="17" t="s">
        <v>183</v>
      </c>
      <c r="I84" s="19">
        <f>L84-TIME(0,25,0)</f>
        <v>0.39236111111111116</v>
      </c>
      <c r="J84" s="20">
        <f>L84-TIME(0,5,0)</f>
        <v>0.40625000000000006</v>
      </c>
      <c r="K84" s="29">
        <v>5</v>
      </c>
      <c r="L84" s="21">
        <f>O84-TIME(0,10,0)</f>
        <v>0.40972222222222227</v>
      </c>
      <c r="M84" s="22">
        <f>O84-TIME(0,4,0)</f>
        <v>0.41388888888888892</v>
      </c>
      <c r="N84" s="22">
        <f>O84-TIME(0,2,0)</f>
        <v>0.4152777777777778</v>
      </c>
      <c r="O84" s="23">
        <v>0.41666666666666669</v>
      </c>
      <c r="P84" s="22">
        <f t="shared" ref="P84" si="67">O84+TIME(0,S84,0)</f>
        <v>0.42708333333333337</v>
      </c>
      <c r="Q84" s="22">
        <f>P84+TIME(0,5,0)</f>
        <v>0.43055555555555558</v>
      </c>
      <c r="R84" s="24">
        <f>P84+TIME(0,10,0)</f>
        <v>0.43402777777777779</v>
      </c>
      <c r="S84" s="10">
        <v>15</v>
      </c>
    </row>
    <row r="85" spans="1:19" s="10" customFormat="1" ht="16" x14ac:dyDescent="0.25">
      <c r="A85" s="15">
        <v>144</v>
      </c>
      <c r="B85" s="25" t="s">
        <v>4</v>
      </c>
      <c r="C85" s="25" t="s">
        <v>20</v>
      </c>
      <c r="D85" s="25"/>
      <c r="E85" s="25"/>
      <c r="F85" s="26"/>
      <c r="G85" s="18">
        <v>0.38888888888888895</v>
      </c>
      <c r="H85" s="17" t="s">
        <v>183</v>
      </c>
      <c r="I85" s="19">
        <v>0.39236111111111116</v>
      </c>
      <c r="J85" s="20">
        <v>0.40625000000000006</v>
      </c>
      <c r="K85" s="29">
        <v>5</v>
      </c>
      <c r="L85" s="21">
        <v>0.40972222222222227</v>
      </c>
      <c r="M85" s="22">
        <v>0.41388888888888892</v>
      </c>
      <c r="N85" s="22">
        <v>0.4152777777777778</v>
      </c>
      <c r="O85" s="23">
        <v>0.41666666666666669</v>
      </c>
      <c r="P85" s="22">
        <v>0.42708333333333337</v>
      </c>
      <c r="Q85" s="22">
        <v>0.43055555555555558</v>
      </c>
      <c r="R85" s="24">
        <v>0.43402777777777779</v>
      </c>
    </row>
    <row r="86" spans="1:19" s="10" customFormat="1" ht="16" x14ac:dyDescent="0.25">
      <c r="A86" s="15">
        <v>145</v>
      </c>
      <c r="B86" s="25" t="s">
        <v>5</v>
      </c>
      <c r="C86" s="25" t="s">
        <v>20</v>
      </c>
      <c r="D86" s="25"/>
      <c r="E86" s="25"/>
      <c r="F86" s="26"/>
      <c r="G86" s="18">
        <v>0.38888888888888895</v>
      </c>
      <c r="H86" s="17" t="s">
        <v>186</v>
      </c>
      <c r="I86" s="19">
        <v>0.39236111111111116</v>
      </c>
      <c r="J86" s="20">
        <v>0.40625000000000006</v>
      </c>
      <c r="K86" s="29">
        <v>6</v>
      </c>
      <c r="L86" s="21">
        <v>0.40972222222222227</v>
      </c>
      <c r="M86" s="22">
        <v>0.41388888888888892</v>
      </c>
      <c r="N86" s="22">
        <v>0.4152777777777778</v>
      </c>
      <c r="O86" s="23">
        <v>0.41666666666666669</v>
      </c>
      <c r="P86" s="22">
        <v>0.42708333333333337</v>
      </c>
      <c r="Q86" s="22">
        <v>0.43055555555555558</v>
      </c>
      <c r="R86" s="24">
        <v>0.43402777777777779</v>
      </c>
    </row>
    <row r="87" spans="1:19" s="10" customFormat="1" ht="16" x14ac:dyDescent="0.25">
      <c r="A87" s="15">
        <v>146</v>
      </c>
      <c r="B87" s="25" t="s">
        <v>6</v>
      </c>
      <c r="C87" s="25" t="s">
        <v>20</v>
      </c>
      <c r="D87" s="25"/>
      <c r="E87" s="25"/>
      <c r="F87" s="26"/>
      <c r="G87" s="18">
        <v>0.38888888888888895</v>
      </c>
      <c r="H87" s="17" t="s">
        <v>186</v>
      </c>
      <c r="I87" s="19">
        <v>0.39236111111111116</v>
      </c>
      <c r="J87" s="20">
        <v>0.40625000000000006</v>
      </c>
      <c r="K87" s="29">
        <v>6</v>
      </c>
      <c r="L87" s="21">
        <v>0.40972222222222227</v>
      </c>
      <c r="M87" s="22">
        <v>0.41388888888888892</v>
      </c>
      <c r="N87" s="22">
        <v>0.4152777777777778</v>
      </c>
      <c r="O87" s="23">
        <v>0.41666666666666669</v>
      </c>
      <c r="P87" s="22">
        <v>0.42708333333333337</v>
      </c>
      <c r="Q87" s="22">
        <v>0.43055555555555558</v>
      </c>
      <c r="R87" s="24">
        <v>0.43402777777777779</v>
      </c>
    </row>
    <row r="88" spans="1:19" s="10" customFormat="1" ht="16" x14ac:dyDescent="0.25">
      <c r="A88" s="15">
        <v>147</v>
      </c>
      <c r="B88" s="25" t="s">
        <v>7</v>
      </c>
      <c r="C88" s="25" t="s">
        <v>20</v>
      </c>
      <c r="D88" s="25"/>
      <c r="E88" s="25"/>
      <c r="F88" s="26"/>
      <c r="G88" s="18">
        <v>0.38888888888888895</v>
      </c>
      <c r="H88" s="17" t="s">
        <v>186</v>
      </c>
      <c r="I88" s="19">
        <v>0.39236111111111116</v>
      </c>
      <c r="J88" s="20">
        <v>0.40625000000000006</v>
      </c>
      <c r="K88" s="29">
        <v>6</v>
      </c>
      <c r="L88" s="21">
        <v>0.40972222222222227</v>
      </c>
      <c r="M88" s="22">
        <v>0.41388888888888892</v>
      </c>
      <c r="N88" s="22">
        <v>0.4152777777777778</v>
      </c>
      <c r="O88" s="23">
        <v>0.41666666666666669</v>
      </c>
      <c r="P88" s="22">
        <v>0.42708333333333337</v>
      </c>
      <c r="Q88" s="22">
        <v>0.43055555555555558</v>
      </c>
      <c r="R88" s="24">
        <v>0.43402777777777779</v>
      </c>
    </row>
    <row r="89" spans="1:19" s="10" customFormat="1" ht="16" x14ac:dyDescent="0.25">
      <c r="A89" s="15">
        <v>148</v>
      </c>
      <c r="B89" s="25" t="s">
        <v>173</v>
      </c>
      <c r="C89" s="25" t="s">
        <v>49</v>
      </c>
      <c r="D89" s="25"/>
      <c r="E89" s="25"/>
      <c r="F89" s="26"/>
      <c r="G89" s="18">
        <f>I89-TIME(0,5,0)</f>
        <v>0.39930555555555564</v>
      </c>
      <c r="H89" s="17" t="s">
        <v>187</v>
      </c>
      <c r="I89" s="19">
        <f>L89-TIME(0,25,0)</f>
        <v>0.40277777777777785</v>
      </c>
      <c r="J89" s="20">
        <f>L89-TIME(0,5,0)</f>
        <v>0.41666666666666674</v>
      </c>
      <c r="K89" s="29">
        <v>7</v>
      </c>
      <c r="L89" s="21">
        <f>O89-TIME(0,10,0)</f>
        <v>0.42013888888888895</v>
      </c>
      <c r="M89" s="22">
        <f>O89-TIME(0,4,0)</f>
        <v>0.4243055555555556</v>
      </c>
      <c r="N89" s="22">
        <f>O89-TIME(0,2,0)</f>
        <v>0.42569444444444449</v>
      </c>
      <c r="O89" s="23">
        <f>P88</f>
        <v>0.42708333333333337</v>
      </c>
      <c r="P89" s="22">
        <f t="shared" ref="P89:P90" si="68">O89+TIME(0,S89,0)</f>
        <v>0.43750000000000006</v>
      </c>
      <c r="Q89" s="22">
        <f>P89+TIME(0,5,0)</f>
        <v>0.44097222222222227</v>
      </c>
      <c r="R89" s="24">
        <f>P89+TIME(0,10,0)</f>
        <v>0.44444444444444448</v>
      </c>
      <c r="S89" s="10">
        <v>15</v>
      </c>
    </row>
    <row r="90" spans="1:19" s="10" customFormat="1" ht="16" x14ac:dyDescent="0.25">
      <c r="A90" s="15">
        <v>149</v>
      </c>
      <c r="B90" s="25" t="s">
        <v>174</v>
      </c>
      <c r="C90" s="25" t="s">
        <v>49</v>
      </c>
      <c r="D90" s="25"/>
      <c r="E90" s="25"/>
      <c r="F90" s="26"/>
      <c r="G90" s="18">
        <f>I90-TIME(0,5,0)</f>
        <v>0.40972222222222232</v>
      </c>
      <c r="H90" s="17" t="s">
        <v>110</v>
      </c>
      <c r="I90" s="19">
        <f>L90-TIME(0,25,0)</f>
        <v>0.41319444444444453</v>
      </c>
      <c r="J90" s="20">
        <f>L90-TIME(0,5,0)</f>
        <v>0.42708333333333343</v>
      </c>
      <c r="K90" s="29">
        <v>8</v>
      </c>
      <c r="L90" s="21">
        <f>O90-TIME(0,10,0)</f>
        <v>0.43055555555555564</v>
      </c>
      <c r="M90" s="22">
        <f>O90-TIME(0,4,0)</f>
        <v>0.43472222222222229</v>
      </c>
      <c r="N90" s="22">
        <f>O90-TIME(0,2,0)</f>
        <v>0.43611111111111117</v>
      </c>
      <c r="O90" s="23">
        <f>P89</f>
        <v>0.43750000000000006</v>
      </c>
      <c r="P90" s="22">
        <f t="shared" si="68"/>
        <v>0.45138888888888895</v>
      </c>
      <c r="Q90" s="22">
        <f>P90+TIME(0,5,0)</f>
        <v>0.45486111111111116</v>
      </c>
      <c r="R90" s="24">
        <f>P90+TIME(0,10,0)</f>
        <v>0.45833333333333337</v>
      </c>
      <c r="S90" s="10">
        <v>20</v>
      </c>
    </row>
    <row r="91" spans="1:19" s="10" customFormat="1" ht="16" x14ac:dyDescent="0.25">
      <c r="A91" s="15">
        <v>150</v>
      </c>
      <c r="B91" s="25" t="s">
        <v>117</v>
      </c>
      <c r="C91" s="25" t="s">
        <v>49</v>
      </c>
      <c r="D91" s="25"/>
      <c r="E91" s="25"/>
      <c r="F91" s="26"/>
      <c r="G91" s="18">
        <v>0.40972222222222232</v>
      </c>
      <c r="H91" s="17" t="s">
        <v>110</v>
      </c>
      <c r="I91" s="19">
        <v>0.41319444444444453</v>
      </c>
      <c r="J91" s="20">
        <v>0.42708333333333343</v>
      </c>
      <c r="K91" s="29">
        <v>8</v>
      </c>
      <c r="L91" s="21">
        <v>0.43055555555555564</v>
      </c>
      <c r="M91" s="22">
        <v>0.43472222222222229</v>
      </c>
      <c r="N91" s="22">
        <v>0.43611111111111117</v>
      </c>
      <c r="O91" s="23">
        <v>0.43750000000000006</v>
      </c>
      <c r="P91" s="22">
        <v>0.45138888888888895</v>
      </c>
      <c r="Q91" s="22">
        <v>0.45486111111111116</v>
      </c>
      <c r="R91" s="24">
        <v>0.45833333333333337</v>
      </c>
    </row>
    <row r="92" spans="1:19" s="10" customFormat="1" ht="16" x14ac:dyDescent="0.25">
      <c r="A92" s="15" t="s">
        <v>126</v>
      </c>
      <c r="B92" s="25" t="s">
        <v>180</v>
      </c>
      <c r="C92" s="25" t="s">
        <v>49</v>
      </c>
      <c r="D92" s="25"/>
      <c r="E92" s="25"/>
      <c r="F92" s="26"/>
      <c r="G92" s="18">
        <v>0.40972222222222232</v>
      </c>
      <c r="H92" s="17" t="s">
        <v>110</v>
      </c>
      <c r="I92" s="19">
        <v>0.41319444444444453</v>
      </c>
      <c r="J92" s="20">
        <v>0.42708333333333343</v>
      </c>
      <c r="K92" s="29">
        <v>8</v>
      </c>
      <c r="L92" s="21">
        <v>0.43055555555555564</v>
      </c>
      <c r="M92" s="22">
        <v>0.43472222222222229</v>
      </c>
      <c r="N92" s="22">
        <v>0.43611111111111117</v>
      </c>
      <c r="O92" s="23">
        <v>0.43750000000000006</v>
      </c>
      <c r="P92" s="22">
        <v>0.45138888888888895</v>
      </c>
      <c r="Q92" s="22">
        <v>0.45486111111111116</v>
      </c>
      <c r="R92" s="24">
        <v>0.45833333333333337</v>
      </c>
    </row>
    <row r="93" spans="1:19" s="10" customFormat="1" ht="16" x14ac:dyDescent="0.25">
      <c r="A93" s="15">
        <v>151</v>
      </c>
      <c r="B93" s="25" t="s">
        <v>142</v>
      </c>
      <c r="C93" s="25" t="s">
        <v>49</v>
      </c>
      <c r="D93" s="25"/>
      <c r="E93" s="25"/>
      <c r="F93" s="26"/>
      <c r="G93" s="18">
        <f>I93-TIME(0,5,0)</f>
        <v>0.42361111111111122</v>
      </c>
      <c r="H93" s="17" t="s">
        <v>194</v>
      </c>
      <c r="I93" s="19">
        <f>L93-TIME(0,25,0)</f>
        <v>0.42708333333333343</v>
      </c>
      <c r="J93" s="20">
        <f>L93-TIME(0,5,0)</f>
        <v>0.44097222222222232</v>
      </c>
      <c r="K93" s="29">
        <v>5</v>
      </c>
      <c r="L93" s="21">
        <f>O93-TIME(0,10,0)</f>
        <v>0.44444444444444453</v>
      </c>
      <c r="M93" s="22">
        <f>O93-TIME(0,4,0)</f>
        <v>0.44861111111111118</v>
      </c>
      <c r="N93" s="22">
        <f>O93-TIME(0,2,0)</f>
        <v>0.45000000000000007</v>
      </c>
      <c r="O93" s="23">
        <f>P91</f>
        <v>0.45138888888888895</v>
      </c>
      <c r="P93" s="22">
        <f t="shared" ref="P93" si="69">O93+TIME(0,S93,0)</f>
        <v>0.46527777777777785</v>
      </c>
      <c r="Q93" s="22">
        <f>P93+TIME(0,5,0)</f>
        <v>0.46875000000000006</v>
      </c>
      <c r="R93" s="24">
        <f>P93+TIME(0,10,0)</f>
        <v>0.47222222222222227</v>
      </c>
      <c r="S93" s="10">
        <v>20</v>
      </c>
    </row>
    <row r="94" spans="1:19" s="10" customFormat="1" ht="16" x14ac:dyDescent="0.25">
      <c r="A94" s="15">
        <v>152</v>
      </c>
      <c r="B94" s="25" t="s">
        <v>141</v>
      </c>
      <c r="C94" s="25" t="s">
        <v>49</v>
      </c>
      <c r="D94" s="25"/>
      <c r="E94" s="25"/>
      <c r="F94" s="26"/>
      <c r="G94" s="18">
        <v>0.42361111111111122</v>
      </c>
      <c r="H94" s="17" t="s">
        <v>194</v>
      </c>
      <c r="I94" s="19">
        <v>0.42708333333333343</v>
      </c>
      <c r="J94" s="20">
        <v>0.44097222222222232</v>
      </c>
      <c r="K94" s="29">
        <v>5</v>
      </c>
      <c r="L94" s="21">
        <v>0.44444444444444453</v>
      </c>
      <c r="M94" s="22">
        <v>0.44861111111111118</v>
      </c>
      <c r="N94" s="22">
        <v>0.45000000000000007</v>
      </c>
      <c r="O94" s="23">
        <v>0.45138888888888895</v>
      </c>
      <c r="P94" s="22">
        <v>0.46527777777777785</v>
      </c>
      <c r="Q94" s="22">
        <v>0.46875000000000006</v>
      </c>
      <c r="R94" s="24">
        <v>0.47222222222222227</v>
      </c>
    </row>
    <row r="95" spans="1:19" s="10" customFormat="1" ht="16" x14ac:dyDescent="0.25">
      <c r="A95" s="30"/>
      <c r="B95" s="31"/>
      <c r="C95" s="31"/>
      <c r="D95" s="31"/>
      <c r="E95" s="31"/>
      <c r="F95" s="31"/>
      <c r="G95" s="31"/>
      <c r="H95" s="32"/>
      <c r="I95" s="33"/>
      <c r="J95" s="33"/>
      <c r="K95" s="34"/>
      <c r="L95" s="31"/>
      <c r="M95" s="31"/>
      <c r="N95" s="31"/>
      <c r="O95" s="35">
        <f>P94</f>
        <v>0.46527777777777785</v>
      </c>
      <c r="P95" s="36">
        <f>O95+TIME(0,S95,0)</f>
        <v>0.50000000000000011</v>
      </c>
      <c r="Q95" s="31"/>
      <c r="R95" s="37"/>
      <c r="S95" s="10">
        <v>50</v>
      </c>
    </row>
    <row r="96" spans="1:19" s="10" customFormat="1" ht="16" x14ac:dyDescent="0.25">
      <c r="A96" s="15">
        <v>153</v>
      </c>
      <c r="B96" s="25" t="s">
        <v>2</v>
      </c>
      <c r="C96" s="25" t="s">
        <v>30</v>
      </c>
      <c r="D96" s="25"/>
      <c r="E96" s="25"/>
      <c r="F96" s="26"/>
      <c r="G96" s="18">
        <f>I96-TIME(0,5,0)</f>
        <v>0.47222222222222238</v>
      </c>
      <c r="H96" s="17" t="s">
        <v>186</v>
      </c>
      <c r="I96" s="19">
        <f>L96-TIME(0,25,0)</f>
        <v>0.47569444444444459</v>
      </c>
      <c r="J96" s="20">
        <f>L96-TIME(0,5,0)</f>
        <v>0.48958333333333348</v>
      </c>
      <c r="K96" s="29">
        <v>6</v>
      </c>
      <c r="L96" s="21">
        <f>O96-TIME(0,10,0)</f>
        <v>0.49305555555555569</v>
      </c>
      <c r="M96" s="22">
        <f>O96-TIME(0,4,0)</f>
        <v>0.49722222222222234</v>
      </c>
      <c r="N96" s="22">
        <f>O96-TIME(0,2,0)</f>
        <v>0.49861111111111123</v>
      </c>
      <c r="O96" s="23">
        <f>+P95</f>
        <v>0.50000000000000011</v>
      </c>
      <c r="P96" s="22">
        <f t="shared" ref="P96" si="70">O96+TIME(0,S96,0)</f>
        <v>0.50694444444444453</v>
      </c>
      <c r="Q96" s="22">
        <f>P96+TIME(0,5,0)</f>
        <v>0.51041666666666674</v>
      </c>
      <c r="R96" s="24">
        <f>P96+TIME(0,10,0)</f>
        <v>0.51388888888888895</v>
      </c>
      <c r="S96" s="10">
        <v>10</v>
      </c>
    </row>
    <row r="97" spans="1:19" s="10" customFormat="1" ht="16" x14ac:dyDescent="0.25">
      <c r="A97" s="15">
        <v>154</v>
      </c>
      <c r="B97" s="25" t="s">
        <v>3</v>
      </c>
      <c r="C97" s="25" t="s">
        <v>30</v>
      </c>
      <c r="D97" s="25"/>
      <c r="E97" s="25"/>
      <c r="F97" s="26"/>
      <c r="G97" s="18">
        <v>0.47222222222222238</v>
      </c>
      <c r="H97" s="17" t="s">
        <v>186</v>
      </c>
      <c r="I97" s="19">
        <v>0.47569444444444459</v>
      </c>
      <c r="J97" s="20">
        <v>0.48958333333333348</v>
      </c>
      <c r="K97" s="29">
        <v>6</v>
      </c>
      <c r="L97" s="21">
        <v>0.49305555555555569</v>
      </c>
      <c r="M97" s="22">
        <v>0.49722222222222234</v>
      </c>
      <c r="N97" s="22">
        <v>0.49861111111111123</v>
      </c>
      <c r="O97" s="23">
        <v>0.50000000000000011</v>
      </c>
      <c r="P97" s="22">
        <v>0.50694444444444453</v>
      </c>
      <c r="Q97" s="22">
        <v>0.51041666666666674</v>
      </c>
      <c r="R97" s="24">
        <v>0.51388888888888895</v>
      </c>
    </row>
    <row r="98" spans="1:19" s="10" customFormat="1" ht="16" x14ac:dyDescent="0.25">
      <c r="A98" s="15">
        <v>155</v>
      </c>
      <c r="B98" s="25" t="s">
        <v>4</v>
      </c>
      <c r="C98" s="25" t="s">
        <v>31</v>
      </c>
      <c r="D98" s="25"/>
      <c r="E98" s="25"/>
      <c r="F98" s="26"/>
      <c r="G98" s="18">
        <f>I98-TIME(0,5,0)</f>
        <v>0.4791666666666668</v>
      </c>
      <c r="H98" s="17" t="s">
        <v>187</v>
      </c>
      <c r="I98" s="19">
        <f>L98-TIME(0,25,0)</f>
        <v>0.48263888888888901</v>
      </c>
      <c r="J98" s="20">
        <f>L98-TIME(0,5,0)</f>
        <v>0.4965277777777779</v>
      </c>
      <c r="K98" s="29">
        <v>7</v>
      </c>
      <c r="L98" s="21">
        <f>O98-TIME(0,10,0)</f>
        <v>0.50000000000000011</v>
      </c>
      <c r="M98" s="22">
        <f>O98-TIME(0,4,0)</f>
        <v>0.50416666666666676</v>
      </c>
      <c r="N98" s="22">
        <f>O98-TIME(0,2,0)</f>
        <v>0.50555555555555565</v>
      </c>
      <c r="O98" s="23">
        <f>+P97</f>
        <v>0.50694444444444453</v>
      </c>
      <c r="P98" s="22">
        <f t="shared" ref="P98" si="71">O98+TIME(0,S98,0)</f>
        <v>0.51736111111111116</v>
      </c>
      <c r="Q98" s="22">
        <f>P98+TIME(0,5,0)</f>
        <v>0.52083333333333337</v>
      </c>
      <c r="R98" s="24">
        <f>P98+TIME(0,10,0)</f>
        <v>0.52430555555555558</v>
      </c>
      <c r="S98" s="10">
        <v>15</v>
      </c>
    </row>
    <row r="99" spans="1:19" s="10" customFormat="1" ht="16" x14ac:dyDescent="0.25">
      <c r="A99" s="15" t="s">
        <v>127</v>
      </c>
      <c r="B99" s="25" t="s">
        <v>4</v>
      </c>
      <c r="C99" s="25" t="s">
        <v>32</v>
      </c>
      <c r="D99" s="25"/>
      <c r="E99" s="25"/>
      <c r="F99" s="26"/>
      <c r="G99" s="18">
        <f t="shared" ref="G99:G100" si="72">I99-TIME(0,5,0)</f>
        <v>0.4791666666666668</v>
      </c>
      <c r="H99" s="17" t="s">
        <v>187</v>
      </c>
      <c r="I99" s="19">
        <v>0.48263888888888901</v>
      </c>
      <c r="J99" s="20">
        <v>0.4965277777777779</v>
      </c>
      <c r="K99" s="29">
        <v>7</v>
      </c>
      <c r="L99" s="21">
        <v>0.50000000000000011</v>
      </c>
      <c r="M99" s="22">
        <v>0.50416666666666676</v>
      </c>
      <c r="N99" s="22">
        <v>0.50555555555555565</v>
      </c>
      <c r="O99" s="23">
        <v>0.50694444444444453</v>
      </c>
      <c r="P99" s="22">
        <v>0.51736111111111116</v>
      </c>
      <c r="Q99" s="22">
        <v>0.52083333333333337</v>
      </c>
      <c r="R99" s="24">
        <v>0.52430555555555558</v>
      </c>
    </row>
    <row r="100" spans="1:19" s="10" customFormat="1" ht="16" x14ac:dyDescent="0.25">
      <c r="A100" s="15">
        <v>156</v>
      </c>
      <c r="B100" s="25" t="s">
        <v>5</v>
      </c>
      <c r="C100" s="25" t="s">
        <v>31</v>
      </c>
      <c r="D100" s="25"/>
      <c r="E100" s="25"/>
      <c r="F100" s="26"/>
      <c r="G100" s="18">
        <f t="shared" si="72"/>
        <v>0.48958333333333343</v>
      </c>
      <c r="H100" s="17" t="s">
        <v>110</v>
      </c>
      <c r="I100" s="19">
        <f>L100-TIME(0,25,0)</f>
        <v>0.49305555555555564</v>
      </c>
      <c r="J100" s="20">
        <f>L100-TIME(0,5,0)</f>
        <v>0.50694444444444453</v>
      </c>
      <c r="K100" s="29">
        <v>8</v>
      </c>
      <c r="L100" s="21">
        <f>O100-TIME(0,10,0)</f>
        <v>0.51041666666666674</v>
      </c>
      <c r="M100" s="22">
        <f>O100-TIME(0,4,0)</f>
        <v>0.51458333333333339</v>
      </c>
      <c r="N100" s="22">
        <f>O100-TIME(0,2,0)</f>
        <v>0.51597222222222228</v>
      </c>
      <c r="O100" s="23">
        <f>P99</f>
        <v>0.51736111111111116</v>
      </c>
      <c r="P100" s="22">
        <f t="shared" ref="P100" si="73">O100+TIME(0,S100,0)</f>
        <v>0.52777777777777779</v>
      </c>
      <c r="Q100" s="22">
        <f>P100+TIME(0,5,0)</f>
        <v>0.53125</v>
      </c>
      <c r="R100" s="24">
        <f>P100+TIME(0,10,0)</f>
        <v>0.53472222222222221</v>
      </c>
      <c r="S100" s="10">
        <v>15</v>
      </c>
    </row>
    <row r="101" spans="1:19" s="10" customFormat="1" ht="16" x14ac:dyDescent="0.25">
      <c r="A101" s="15">
        <v>157</v>
      </c>
      <c r="B101" s="25" t="s">
        <v>5</v>
      </c>
      <c r="C101" s="25" t="s">
        <v>32</v>
      </c>
      <c r="D101" s="25"/>
      <c r="E101" s="25"/>
      <c r="F101" s="26"/>
      <c r="G101" s="18">
        <v>0.48958333333333343</v>
      </c>
      <c r="H101" s="17" t="s">
        <v>110</v>
      </c>
      <c r="I101" s="19">
        <v>0.49305555555555564</v>
      </c>
      <c r="J101" s="20">
        <v>0.50694444444444453</v>
      </c>
      <c r="K101" s="29">
        <v>8</v>
      </c>
      <c r="L101" s="21">
        <v>0.51041666666666674</v>
      </c>
      <c r="M101" s="22">
        <v>0.51458333333333339</v>
      </c>
      <c r="N101" s="22">
        <v>0.51597222222222228</v>
      </c>
      <c r="O101" s="23">
        <v>0.51736111111111116</v>
      </c>
      <c r="P101" s="22">
        <v>0.52777777777777779</v>
      </c>
      <c r="Q101" s="22">
        <v>0.53125</v>
      </c>
      <c r="R101" s="24">
        <v>0.53472222222222221</v>
      </c>
    </row>
    <row r="102" spans="1:19" s="10" customFormat="1" ht="16" x14ac:dyDescent="0.25">
      <c r="A102" s="15" t="s">
        <v>128</v>
      </c>
      <c r="B102" s="25" t="s">
        <v>129</v>
      </c>
      <c r="C102" s="25" t="s">
        <v>30</v>
      </c>
      <c r="D102" s="25"/>
      <c r="E102" s="25"/>
      <c r="F102" s="26"/>
      <c r="G102" s="18">
        <v>0.48958333333333343</v>
      </c>
      <c r="H102" s="17" t="s">
        <v>110</v>
      </c>
      <c r="I102" s="19">
        <v>0.49305555555555564</v>
      </c>
      <c r="J102" s="20">
        <v>0.50694444444444453</v>
      </c>
      <c r="K102" s="29">
        <v>8</v>
      </c>
      <c r="L102" s="21">
        <v>0.51041666666666674</v>
      </c>
      <c r="M102" s="22">
        <v>0.51458333333333339</v>
      </c>
      <c r="N102" s="22">
        <v>0.51597222222222228</v>
      </c>
      <c r="O102" s="23">
        <v>0.51736111111111116</v>
      </c>
      <c r="P102" s="22">
        <v>0.52777777777777779</v>
      </c>
      <c r="Q102" s="22">
        <v>0.53125</v>
      </c>
      <c r="R102" s="24">
        <v>0.53472222222222221</v>
      </c>
    </row>
    <row r="103" spans="1:19" s="10" customFormat="1" ht="16" x14ac:dyDescent="0.25">
      <c r="A103" s="15">
        <v>158</v>
      </c>
      <c r="B103" s="25" t="s">
        <v>6</v>
      </c>
      <c r="C103" s="25" t="s">
        <v>30</v>
      </c>
      <c r="D103" s="25"/>
      <c r="E103" s="25"/>
      <c r="F103" s="26"/>
      <c r="G103" s="18">
        <f t="shared" ref="G103" si="74">I103-TIME(0,5,0)</f>
        <v>0.5</v>
      </c>
      <c r="H103" s="17" t="s">
        <v>183</v>
      </c>
      <c r="I103" s="19">
        <f t="shared" ref="I103" si="75">L103-TIME(0,25,0)</f>
        <v>0.50347222222222221</v>
      </c>
      <c r="J103" s="20">
        <f t="shared" ref="J103" si="76">L103-TIME(0,5,0)</f>
        <v>0.51736111111111116</v>
      </c>
      <c r="K103" s="29">
        <v>5</v>
      </c>
      <c r="L103" s="21">
        <f t="shared" ref="L103" si="77">O103-TIME(0,10,0)</f>
        <v>0.52083333333333337</v>
      </c>
      <c r="M103" s="22">
        <f t="shared" ref="M103" si="78">O103-TIME(0,4,0)</f>
        <v>0.52500000000000002</v>
      </c>
      <c r="N103" s="22">
        <f t="shared" ref="N103:N105" si="79">O103-TIME(0,2,0)</f>
        <v>0.52638888888888891</v>
      </c>
      <c r="O103" s="23">
        <f>P102</f>
        <v>0.52777777777777779</v>
      </c>
      <c r="P103" s="22">
        <f t="shared" ref="P103" si="80">O103+TIME(0,S103,0)</f>
        <v>0.53819444444444442</v>
      </c>
      <c r="Q103" s="22">
        <f t="shared" ref="Q103:Q105" si="81">P103+TIME(0,5,0)</f>
        <v>0.54166666666666663</v>
      </c>
      <c r="R103" s="24">
        <f t="shared" ref="R103" si="82">P103+TIME(0,10,0)</f>
        <v>0.54513888888888884</v>
      </c>
      <c r="S103" s="10">
        <v>15</v>
      </c>
    </row>
    <row r="104" spans="1:19" s="10" customFormat="1" ht="16" x14ac:dyDescent="0.25">
      <c r="A104" s="15">
        <v>159</v>
      </c>
      <c r="B104" s="25" t="s">
        <v>7</v>
      </c>
      <c r="C104" s="25" t="s">
        <v>30</v>
      </c>
      <c r="D104" s="25"/>
      <c r="E104" s="25"/>
      <c r="F104" s="26"/>
      <c r="G104" s="18">
        <v>0.5</v>
      </c>
      <c r="H104" s="17" t="s">
        <v>183</v>
      </c>
      <c r="I104" s="19">
        <v>0.50347222222222221</v>
      </c>
      <c r="J104" s="20">
        <v>0.51736111111111116</v>
      </c>
      <c r="K104" s="29">
        <v>5</v>
      </c>
      <c r="L104" s="21">
        <v>0.52083333333333337</v>
      </c>
      <c r="M104" s="22">
        <v>0.52500000000000002</v>
      </c>
      <c r="N104" s="22">
        <v>0.52638888888888891</v>
      </c>
      <c r="O104" s="23">
        <v>0.52777777777777779</v>
      </c>
      <c r="P104" s="22">
        <v>0.53819444444444442</v>
      </c>
      <c r="Q104" s="22">
        <v>0.54166666666666663</v>
      </c>
      <c r="R104" s="24">
        <v>0.54513888888888884</v>
      </c>
    </row>
    <row r="105" spans="1:19" s="10" customFormat="1" ht="16" x14ac:dyDescent="0.25">
      <c r="A105" s="7">
        <v>160</v>
      </c>
      <c r="B105" s="52" t="s">
        <v>176</v>
      </c>
      <c r="C105" s="52" t="s">
        <v>49</v>
      </c>
      <c r="D105" s="52"/>
      <c r="E105" s="52"/>
      <c r="F105" s="53"/>
      <c r="G105" s="18">
        <f t="shared" ref="G105" si="83">I105-TIME(0,5,0)</f>
        <v>0.51041666666666663</v>
      </c>
      <c r="H105" s="17" t="s">
        <v>193</v>
      </c>
      <c r="I105" s="19">
        <f t="shared" ref="I105" si="84">L105-TIME(0,25,0)</f>
        <v>0.51388888888888884</v>
      </c>
      <c r="J105" s="20">
        <f t="shared" ref="J105" si="85">L105-TIME(0,5,0)</f>
        <v>0.52777777777777779</v>
      </c>
      <c r="K105" s="29">
        <v>6</v>
      </c>
      <c r="L105" s="21">
        <f t="shared" ref="L105" si="86">O105-TIME(0,10,0)</f>
        <v>0.53125</v>
      </c>
      <c r="M105" s="22">
        <f t="shared" ref="M105" si="87">O105-TIME(0,4,0)</f>
        <v>0.53541666666666665</v>
      </c>
      <c r="N105" s="22">
        <f t="shared" si="79"/>
        <v>0.53680555555555554</v>
      </c>
      <c r="O105" s="23">
        <f>P104</f>
        <v>0.53819444444444442</v>
      </c>
      <c r="P105" s="22">
        <f t="shared" ref="P105" si="88">O105+TIME(0,S105,0)</f>
        <v>0.54513888888888884</v>
      </c>
      <c r="Q105" s="22">
        <f t="shared" si="81"/>
        <v>0.54861111111111105</v>
      </c>
      <c r="R105" s="24">
        <f t="shared" ref="R105" si="89">P105+TIME(0,10,0)</f>
        <v>0.55208333333333326</v>
      </c>
      <c r="S105" s="10">
        <v>10</v>
      </c>
    </row>
    <row r="106" spans="1:19" s="10" customFormat="1" ht="17" thickBot="1" x14ac:dyDescent="0.3">
      <c r="A106" s="38"/>
      <c r="B106" s="39" t="s">
        <v>74</v>
      </c>
      <c r="C106" s="39"/>
      <c r="D106" s="39"/>
      <c r="E106" s="39"/>
      <c r="F106" s="39"/>
      <c r="G106" s="39"/>
      <c r="H106" s="40"/>
      <c r="I106" s="41"/>
      <c r="J106" s="41"/>
      <c r="K106" s="42"/>
      <c r="L106" s="39"/>
      <c r="M106" s="39"/>
      <c r="N106" s="39"/>
      <c r="O106" s="43">
        <f>P104</f>
        <v>0.53819444444444442</v>
      </c>
      <c r="P106" s="44">
        <f t="shared" ref="P106" si="90">O106+TIME(0,S106,0)</f>
        <v>0.54861111111111105</v>
      </c>
      <c r="Q106" s="39"/>
      <c r="R106" s="45"/>
      <c r="S106" s="10">
        <v>15</v>
      </c>
    </row>
  </sheetData>
  <mergeCells count="2">
    <mergeCell ref="B1:R1"/>
    <mergeCell ref="B2:R2"/>
  </mergeCells>
  <printOptions horizontalCentered="1"/>
  <pageMargins left="0.2" right="0.2" top="0.2" bottom="0.25" header="0.3" footer="0.05"/>
  <pageSetup scale="60" fitToHeight="3" orientation="landscape"/>
  <rowBreaks count="2" manualBreakCount="2">
    <brk id="36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Check-in Gold</vt:lpstr>
      <vt:lpstr>Check-in Silver</vt:lpstr>
      <vt:lpstr>'Check-in Gold'!Print_Area</vt:lpstr>
      <vt:lpstr>'Check-in Silver'!Print_Area</vt:lpstr>
      <vt:lpstr>'Check-in Gold'!Print_Titles</vt:lpstr>
      <vt:lpstr>'Check-in Silver'!Print_Titles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2021-04-13T19:33:57Z</cp:lastPrinted>
  <dcterms:created xsi:type="dcterms:W3CDTF">2013-07-27T00:51:49Z</dcterms:created>
  <dcterms:modified xsi:type="dcterms:W3CDTF">2021-04-18T20:19:52Z</dcterms:modified>
</cp:coreProperties>
</file>